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Desktop\FINANCIJSKI PLANOVI\"/>
    </mc:Choice>
  </mc:AlternateContent>
  <bookViews>
    <workbookView xWindow="0" yWindow="0" windowWidth="28800" windowHeight="117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M341" i="9"/>
  <c r="L341" i="9"/>
  <c r="F341" i="9" s="1"/>
  <c r="B341" i="9" s="1"/>
  <c r="E341" i="9"/>
  <c r="H340" i="9"/>
  <c r="G340" i="9"/>
  <c r="F340" i="9"/>
  <c r="F339" i="9"/>
  <c r="F338" i="9"/>
  <c r="F337" i="9"/>
  <c r="F336" i="9"/>
  <c r="H335" i="9"/>
  <c r="G335" i="9"/>
  <c r="E335" i="9" s="1"/>
  <c r="B335" i="9" s="1"/>
  <c r="F335" i="9"/>
  <c r="F334" i="9"/>
  <c r="H333" i="9"/>
  <c r="G333" i="9"/>
  <c r="F333" i="9"/>
  <c r="H332" i="9"/>
  <c r="G332" i="9"/>
  <c r="E332" i="9" s="1"/>
  <c r="B332" i="9" s="1"/>
  <c r="F332" i="9"/>
  <c r="H331" i="9"/>
  <c r="G331" i="9"/>
  <c r="F331" i="9"/>
  <c r="H330" i="9"/>
  <c r="G330" i="9"/>
  <c r="E330" i="9" s="1"/>
  <c r="B330" i="9" s="1"/>
  <c r="F330" i="9"/>
  <c r="H329" i="9"/>
  <c r="G329" i="9"/>
  <c r="F329" i="9"/>
  <c r="H328" i="9"/>
  <c r="G328" i="9"/>
  <c r="E328" i="9" s="1"/>
  <c r="F328" i="9"/>
  <c r="H327" i="9"/>
  <c r="G327" i="9"/>
  <c r="F327" i="9"/>
  <c r="H326" i="9"/>
  <c r="G326" i="9"/>
  <c r="F326" i="9"/>
  <c r="H325" i="9"/>
  <c r="G325" i="9"/>
  <c r="F325" i="9"/>
  <c r="E325" i="9"/>
  <c r="H324" i="9"/>
  <c r="G324" i="9"/>
  <c r="F324" i="9"/>
  <c r="H323" i="9"/>
  <c r="G323" i="9"/>
  <c r="E323" i="9" s="1"/>
  <c r="F323" i="9"/>
  <c r="H322" i="9"/>
  <c r="G322" i="9"/>
  <c r="F322" i="9"/>
  <c r="H321" i="9"/>
  <c r="G321" i="9"/>
  <c r="E321" i="9" s="1"/>
  <c r="B321" i="9" s="1"/>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E304" i="9"/>
  <c r="B304" i="9" s="1"/>
  <c r="H303" i="9"/>
  <c r="G303" i="9"/>
  <c r="F303" i="9"/>
  <c r="F302" i="9"/>
  <c r="F301" i="9"/>
  <c r="F300" i="9"/>
  <c r="F299" i="9"/>
  <c r="F297" i="9"/>
  <c r="L296" i="9"/>
  <c r="F296" i="9" s="1"/>
  <c r="H296" i="9"/>
  <c r="F295" i="9"/>
  <c r="I294" i="9"/>
  <c r="H294" i="9"/>
  <c r="E294" i="9" s="1"/>
  <c r="B294" i="9" s="1"/>
  <c r="F294" i="9"/>
  <c r="E293" i="9"/>
  <c r="M292" i="9"/>
  <c r="L292" i="9"/>
  <c r="F292" i="9" s="1"/>
  <c r="E292" i="9"/>
  <c r="M291" i="9"/>
  <c r="F291" i="9" s="1"/>
  <c r="B291" i="9" s="1"/>
  <c r="L291" i="9"/>
  <c r="E291" i="9"/>
  <c r="M290" i="9"/>
  <c r="L290" i="9"/>
  <c r="E290" i="9"/>
  <c r="M289" i="9"/>
  <c r="L289" i="9"/>
  <c r="F289" i="9" s="1"/>
  <c r="B289" i="9" s="1"/>
  <c r="E289" i="9"/>
  <c r="M288" i="9"/>
  <c r="L288" i="9"/>
  <c r="F288" i="9" s="1"/>
  <c r="E288" i="9"/>
  <c r="M287" i="9"/>
  <c r="L287" i="9"/>
  <c r="F287" i="9"/>
  <c r="B287" i="9" s="1"/>
  <c r="E287" i="9"/>
  <c r="M286" i="9"/>
  <c r="L286" i="9"/>
  <c r="E286" i="9"/>
  <c r="M285" i="9"/>
  <c r="L285" i="9"/>
  <c r="F285" i="9" s="1"/>
  <c r="B285" i="9" s="1"/>
  <c r="E285" i="9"/>
  <c r="M284" i="9"/>
  <c r="L284" i="9"/>
  <c r="F284" i="9" s="1"/>
  <c r="E284" i="9"/>
  <c r="M283" i="9"/>
  <c r="F283" i="9" s="1"/>
  <c r="B283" i="9" s="1"/>
  <c r="L283" i="9"/>
  <c r="E283" i="9"/>
  <c r="M282" i="9"/>
  <c r="L282" i="9"/>
  <c r="E282" i="9"/>
  <c r="M281" i="9"/>
  <c r="L281" i="9"/>
  <c r="F281" i="9" s="1"/>
  <c r="B281" i="9" s="1"/>
  <c r="E281" i="9"/>
  <c r="M280" i="9"/>
  <c r="L280" i="9"/>
  <c r="F280" i="9" s="1"/>
  <c r="E280" i="9"/>
  <c r="M279" i="9"/>
  <c r="L279" i="9"/>
  <c r="F279" i="9"/>
  <c r="B279" i="9" s="1"/>
  <c r="E279" i="9"/>
  <c r="M278" i="9"/>
  <c r="L278" i="9"/>
  <c r="E278" i="9"/>
  <c r="M277" i="9"/>
  <c r="L277" i="9"/>
  <c r="F277" i="9" s="1"/>
  <c r="B277" i="9" s="1"/>
  <c r="E277" i="9"/>
  <c r="M276" i="9"/>
  <c r="L276" i="9"/>
  <c r="F276" i="9" s="1"/>
  <c r="E276" i="9"/>
  <c r="M275" i="9"/>
  <c r="F275" i="9" s="1"/>
  <c r="B275" i="9" s="1"/>
  <c r="L275" i="9"/>
  <c r="E275" i="9"/>
  <c r="M274" i="9"/>
  <c r="L274" i="9"/>
  <c r="E274" i="9"/>
  <c r="M273" i="9"/>
  <c r="L273" i="9"/>
  <c r="F273" i="9" s="1"/>
  <c r="B273" i="9" s="1"/>
  <c r="E273" i="9"/>
  <c r="M272" i="9"/>
  <c r="L272" i="9"/>
  <c r="F272" i="9" s="1"/>
  <c r="E272" i="9"/>
  <c r="M271" i="9"/>
  <c r="L271" i="9"/>
  <c r="F271" i="9"/>
  <c r="B271" i="9" s="1"/>
  <c r="E271" i="9"/>
  <c r="M270" i="9"/>
  <c r="L270" i="9"/>
  <c r="E270" i="9"/>
  <c r="M269" i="9"/>
  <c r="L269" i="9"/>
  <c r="F269" i="9" s="1"/>
  <c r="B269" i="9" s="1"/>
  <c r="E269" i="9"/>
  <c r="M268" i="9"/>
  <c r="L268" i="9"/>
  <c r="F268" i="9" s="1"/>
  <c r="E268" i="9"/>
  <c r="M267" i="9"/>
  <c r="F267" i="9" s="1"/>
  <c r="B267" i="9" s="1"/>
  <c r="L267" i="9"/>
  <c r="E267" i="9"/>
  <c r="M266" i="9"/>
  <c r="L266" i="9"/>
  <c r="E266" i="9"/>
  <c r="M265" i="9"/>
  <c r="L265" i="9"/>
  <c r="F265" i="9" s="1"/>
  <c r="B265" i="9" s="1"/>
  <c r="E265" i="9"/>
  <c r="M264" i="9"/>
  <c r="L264" i="9"/>
  <c r="F264" i="9" s="1"/>
  <c r="E264" i="9"/>
  <c r="M263" i="9"/>
  <c r="L263" i="9"/>
  <c r="F263" i="9"/>
  <c r="B263" i="9" s="1"/>
  <c r="E263" i="9"/>
  <c r="M262" i="9"/>
  <c r="L262" i="9"/>
  <c r="E262" i="9"/>
  <c r="M261" i="9"/>
  <c r="L261" i="9"/>
  <c r="F261" i="9" s="1"/>
  <c r="B261" i="9" s="1"/>
  <c r="E261" i="9"/>
  <c r="M260" i="9"/>
  <c r="L260" i="9"/>
  <c r="F260" i="9" s="1"/>
  <c r="E260" i="9"/>
  <c r="M259" i="9"/>
  <c r="F259" i="9" s="1"/>
  <c r="B259" i="9" s="1"/>
  <c r="L259" i="9"/>
  <c r="E259" i="9"/>
  <c r="M258" i="9"/>
  <c r="L258" i="9"/>
  <c r="E258" i="9"/>
  <c r="M257" i="9"/>
  <c r="L257" i="9"/>
  <c r="F257" i="9" s="1"/>
  <c r="B257" i="9" s="1"/>
  <c r="E257" i="9"/>
  <c r="M256" i="9"/>
  <c r="L256" i="9"/>
  <c r="F256" i="9" s="1"/>
  <c r="E256" i="9"/>
  <c r="M255" i="9"/>
  <c r="L255" i="9"/>
  <c r="F255" i="9"/>
  <c r="B255" i="9" s="1"/>
  <c r="E255" i="9"/>
  <c r="M254" i="9"/>
  <c r="L254" i="9"/>
  <c r="E254" i="9"/>
  <c r="M253" i="9"/>
  <c r="L253" i="9"/>
  <c r="F253" i="9" s="1"/>
  <c r="B253" i="9" s="1"/>
  <c r="E253" i="9"/>
  <c r="M252" i="9"/>
  <c r="L252" i="9"/>
  <c r="F252" i="9" s="1"/>
  <c r="E252" i="9"/>
  <c r="M251" i="9"/>
  <c r="F251" i="9" s="1"/>
  <c r="B251" i="9" s="1"/>
  <c r="L251" i="9"/>
  <c r="E251" i="9"/>
  <c r="M250" i="9"/>
  <c r="L250" i="9"/>
  <c r="E250" i="9"/>
  <c r="M249" i="9"/>
  <c r="L249" i="9"/>
  <c r="F249" i="9" s="1"/>
  <c r="B249" i="9" s="1"/>
  <c r="E249" i="9"/>
  <c r="M248" i="9"/>
  <c r="L248" i="9"/>
  <c r="F248" i="9" s="1"/>
  <c r="E248" i="9"/>
  <c r="M247" i="9"/>
  <c r="L247" i="9"/>
  <c r="F247" i="9"/>
  <c r="B247" i="9" s="1"/>
  <c r="E247" i="9"/>
  <c r="M246" i="9"/>
  <c r="L246" i="9"/>
  <c r="E246" i="9"/>
  <c r="M245" i="9"/>
  <c r="L245" i="9"/>
  <c r="F245" i="9" s="1"/>
  <c r="B245" i="9" s="1"/>
  <c r="E245" i="9"/>
  <c r="M244" i="9"/>
  <c r="L244" i="9"/>
  <c r="F244" i="9" s="1"/>
  <c r="E244" i="9"/>
  <c r="M243" i="9"/>
  <c r="F243" i="9" s="1"/>
  <c r="B243" i="9" s="1"/>
  <c r="L243" i="9"/>
  <c r="E243" i="9"/>
  <c r="M242" i="9"/>
  <c r="L242" i="9"/>
  <c r="E242" i="9"/>
  <c r="M241" i="9"/>
  <c r="L241" i="9"/>
  <c r="F241" i="9" s="1"/>
  <c r="B241" i="9" s="1"/>
  <c r="E241" i="9"/>
  <c r="M240" i="9"/>
  <c r="L240" i="9"/>
  <c r="F240" i="9" s="1"/>
  <c r="E240" i="9"/>
  <c r="M239" i="9"/>
  <c r="L239" i="9"/>
  <c r="F239" i="9"/>
  <c r="B239" i="9" s="1"/>
  <c r="E239" i="9"/>
  <c r="M238" i="9"/>
  <c r="L238" i="9"/>
  <c r="F238" i="9" s="1"/>
  <c r="E238" i="9"/>
  <c r="M237" i="9"/>
  <c r="L237" i="9"/>
  <c r="F237" i="9" s="1"/>
  <c r="B237" i="9" s="1"/>
  <c r="E237" i="9"/>
  <c r="M236" i="9"/>
  <c r="L236" i="9"/>
  <c r="E236" i="9"/>
  <c r="M235" i="9"/>
  <c r="F235" i="9" s="1"/>
  <c r="B235" i="9" s="1"/>
  <c r="L235" i="9"/>
  <c r="E235" i="9"/>
  <c r="M234" i="9"/>
  <c r="L234" i="9"/>
  <c r="E234" i="9"/>
  <c r="M233" i="9"/>
  <c r="L233" i="9"/>
  <c r="F233" i="9" s="1"/>
  <c r="B233" i="9" s="1"/>
  <c r="E233" i="9"/>
  <c r="M232" i="9"/>
  <c r="L232" i="9"/>
  <c r="F232" i="9" s="1"/>
  <c r="E232" i="9"/>
  <c r="M231" i="9"/>
  <c r="L231" i="9"/>
  <c r="F231" i="9"/>
  <c r="B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E170" i="9" s="1"/>
  <c r="F170" i="9"/>
  <c r="B170" i="9" s="1"/>
  <c r="H169" i="9"/>
  <c r="G169" i="9"/>
  <c r="F169" i="9"/>
  <c r="E169" i="9"/>
  <c r="B169" i="9" s="1"/>
  <c r="H168" i="9"/>
  <c r="G168" i="9"/>
  <c r="F168" i="9"/>
  <c r="H167" i="9"/>
  <c r="E167" i="9" s="1"/>
  <c r="B167" i="9" s="1"/>
  <c r="G167" i="9"/>
  <c r="F167" i="9"/>
  <c r="H166" i="9"/>
  <c r="G166" i="9"/>
  <c r="F166" i="9"/>
  <c r="H165" i="9"/>
  <c r="G165" i="9"/>
  <c r="E165" i="9" s="1"/>
  <c r="B165" i="9" s="1"/>
  <c r="F165" i="9"/>
  <c r="H164" i="9"/>
  <c r="G164" i="9"/>
  <c r="F164" i="9"/>
  <c r="H163" i="9"/>
  <c r="G163" i="9"/>
  <c r="E163" i="9" s="1"/>
  <c r="B163" i="9" s="1"/>
  <c r="F163" i="9"/>
  <c r="H162" i="9"/>
  <c r="G162" i="9"/>
  <c r="E162" i="9" s="1"/>
  <c r="F162" i="9"/>
  <c r="B162" i="9" s="1"/>
  <c r="H161" i="9"/>
  <c r="G161" i="9"/>
  <c r="F161" i="9"/>
  <c r="E161" i="9"/>
  <c r="B161" i="9" s="1"/>
  <c r="H160" i="9"/>
  <c r="E160" i="9" s="1"/>
  <c r="G160" i="9"/>
  <c r="F160" i="9"/>
  <c r="B160" i="9" s="1"/>
  <c r="H159" i="9"/>
  <c r="E159" i="9" s="1"/>
  <c r="B159" i="9" s="1"/>
  <c r="G159" i="9"/>
  <c r="F159" i="9"/>
  <c r="H158" i="9"/>
  <c r="G158" i="9"/>
  <c r="F158" i="9"/>
  <c r="H157" i="9"/>
  <c r="G157" i="9"/>
  <c r="E157" i="9" s="1"/>
  <c r="B157" i="9" s="1"/>
  <c r="F157" i="9"/>
  <c r="F156" i="9"/>
  <c r="H155" i="9"/>
  <c r="G155" i="9"/>
  <c r="F155" i="9"/>
  <c r="H154" i="9"/>
  <c r="G154" i="9"/>
  <c r="E154" i="9" s="1"/>
  <c r="F154" i="9"/>
  <c r="H153" i="9"/>
  <c r="G153" i="9"/>
  <c r="E153" i="9" s="1"/>
  <c r="F153" i="9"/>
  <c r="H152" i="9"/>
  <c r="E152" i="9" s="1"/>
  <c r="G152" i="9"/>
  <c r="F152" i="9"/>
  <c r="H151" i="9"/>
  <c r="G151" i="9"/>
  <c r="F151" i="9"/>
  <c r="H150" i="9"/>
  <c r="G150" i="9"/>
  <c r="F150" i="9"/>
  <c r="H149" i="9"/>
  <c r="G149" i="9"/>
  <c r="E149" i="9" s="1"/>
  <c r="F149" i="9"/>
  <c r="H148" i="9"/>
  <c r="E148" i="9" s="1"/>
  <c r="G148" i="9"/>
  <c r="F148" i="9"/>
  <c r="H147" i="9"/>
  <c r="G147" i="9"/>
  <c r="F147" i="9"/>
  <c r="H146" i="9"/>
  <c r="G146" i="9"/>
  <c r="F146" i="9"/>
  <c r="H145" i="9"/>
  <c r="G145" i="9"/>
  <c r="E145" i="9" s="1"/>
  <c r="F145" i="9"/>
  <c r="H144" i="9"/>
  <c r="E144" i="9" s="1"/>
  <c r="G144" i="9"/>
  <c r="F144" i="9"/>
  <c r="H143" i="9"/>
  <c r="G143" i="9"/>
  <c r="F143" i="9"/>
  <c r="H142" i="9"/>
  <c r="G142" i="9"/>
  <c r="F142" i="9"/>
  <c r="H141" i="9"/>
  <c r="G141" i="9"/>
  <c r="E141" i="9" s="1"/>
  <c r="F141" i="9"/>
  <c r="H140" i="9"/>
  <c r="E140" i="9" s="1"/>
  <c r="G140" i="9"/>
  <c r="F140" i="9"/>
  <c r="H139" i="9"/>
  <c r="G139" i="9"/>
  <c r="F139" i="9"/>
  <c r="H138" i="9"/>
  <c r="G138" i="9"/>
  <c r="F138" i="9"/>
  <c r="H137" i="9"/>
  <c r="G137" i="9"/>
  <c r="E137" i="9" s="1"/>
  <c r="F137" i="9"/>
  <c r="H136" i="9"/>
  <c r="E136" i="9" s="1"/>
  <c r="G136" i="9"/>
  <c r="F136" i="9"/>
  <c r="H135" i="9"/>
  <c r="G135" i="9"/>
  <c r="F135" i="9"/>
  <c r="H134" i="9"/>
  <c r="G134" i="9"/>
  <c r="F134" i="9"/>
  <c r="H133" i="9"/>
  <c r="G133" i="9"/>
  <c r="E133" i="9" s="1"/>
  <c r="F133" i="9"/>
  <c r="H132" i="9"/>
  <c r="E132" i="9" s="1"/>
  <c r="G132" i="9"/>
  <c r="F132" i="9"/>
  <c r="H131" i="9"/>
  <c r="G131" i="9"/>
  <c r="F131" i="9"/>
  <c r="H130" i="9"/>
  <c r="G130" i="9"/>
  <c r="F130" i="9"/>
  <c r="H129" i="9"/>
  <c r="G129" i="9"/>
  <c r="E129" i="9" s="1"/>
  <c r="F129" i="9"/>
  <c r="H128" i="9"/>
  <c r="E128" i="9" s="1"/>
  <c r="G128" i="9"/>
  <c r="F128" i="9"/>
  <c r="H127" i="9"/>
  <c r="G127" i="9"/>
  <c r="F127" i="9"/>
  <c r="H126" i="9"/>
  <c r="G126" i="9"/>
  <c r="F126" i="9"/>
  <c r="H125" i="9"/>
  <c r="G125" i="9"/>
  <c r="E125" i="9" s="1"/>
  <c r="F125" i="9"/>
  <c r="H124" i="9"/>
  <c r="E124" i="9" s="1"/>
  <c r="G124" i="9"/>
  <c r="F124" i="9"/>
  <c r="H123" i="9"/>
  <c r="G123" i="9"/>
  <c r="F123" i="9"/>
  <c r="H122" i="9"/>
  <c r="G122" i="9"/>
  <c r="F122" i="9"/>
  <c r="H121" i="9"/>
  <c r="G121" i="9"/>
  <c r="E121" i="9" s="1"/>
  <c r="F121" i="9"/>
  <c r="H120" i="9"/>
  <c r="E120" i="9" s="1"/>
  <c r="G120" i="9"/>
  <c r="F120" i="9"/>
  <c r="H119" i="9"/>
  <c r="G119" i="9"/>
  <c r="F119" i="9"/>
  <c r="H118" i="9"/>
  <c r="G118" i="9"/>
  <c r="F118" i="9"/>
  <c r="H117" i="9"/>
  <c r="G117" i="9"/>
  <c r="E117" i="9" s="1"/>
  <c r="F117" i="9"/>
  <c r="H116" i="9"/>
  <c r="E116" i="9" s="1"/>
  <c r="G116" i="9"/>
  <c r="F116" i="9"/>
  <c r="H115" i="9"/>
  <c r="G115" i="9"/>
  <c r="F115" i="9"/>
  <c r="H114" i="9"/>
  <c r="G114" i="9"/>
  <c r="F114" i="9"/>
  <c r="H113" i="9"/>
  <c r="G113" i="9"/>
  <c r="E113" i="9" s="1"/>
  <c r="F113" i="9"/>
  <c r="H112" i="9"/>
  <c r="E112" i="9" s="1"/>
  <c r="G112" i="9"/>
  <c r="F112" i="9"/>
  <c r="H111" i="9"/>
  <c r="G111" i="9"/>
  <c r="F111" i="9"/>
  <c r="H110" i="9"/>
  <c r="G110" i="9"/>
  <c r="F110" i="9"/>
  <c r="H109" i="9"/>
  <c r="G109" i="9"/>
  <c r="E109" i="9" s="1"/>
  <c r="F109" i="9"/>
  <c r="H108" i="9"/>
  <c r="E108" i="9" s="1"/>
  <c r="G108" i="9"/>
  <c r="F108" i="9"/>
  <c r="H107" i="9"/>
  <c r="G107" i="9"/>
  <c r="F107" i="9"/>
  <c r="H106" i="9"/>
  <c r="G106" i="9"/>
  <c r="F106" i="9"/>
  <c r="H105" i="9"/>
  <c r="G105" i="9"/>
  <c r="E105" i="9" s="1"/>
  <c r="F105" i="9"/>
  <c r="H104" i="9"/>
  <c r="E104" i="9" s="1"/>
  <c r="G104" i="9"/>
  <c r="F104" i="9"/>
  <c r="H103" i="9"/>
  <c r="G103" i="9"/>
  <c r="F103" i="9"/>
  <c r="H102" i="9"/>
  <c r="G102" i="9"/>
  <c r="F102" i="9"/>
  <c r="H101" i="9"/>
  <c r="G101" i="9"/>
  <c r="E101" i="9" s="1"/>
  <c r="F101" i="9"/>
  <c r="H100" i="9"/>
  <c r="E100" i="9" s="1"/>
  <c r="G100" i="9"/>
  <c r="F100" i="9"/>
  <c r="H99" i="9"/>
  <c r="G99" i="9"/>
  <c r="F99" i="9"/>
  <c r="H98" i="9"/>
  <c r="G98" i="9"/>
  <c r="F98" i="9"/>
  <c r="H97" i="9"/>
  <c r="G97" i="9"/>
  <c r="E97" i="9" s="1"/>
  <c r="F97" i="9"/>
  <c r="H96" i="9"/>
  <c r="E96" i="9" s="1"/>
  <c r="G96" i="9"/>
  <c r="F96" i="9"/>
  <c r="H95" i="9"/>
  <c r="G95" i="9"/>
  <c r="F95" i="9"/>
  <c r="H94" i="9"/>
  <c r="G94" i="9"/>
  <c r="F94" i="9"/>
  <c r="H93" i="9"/>
  <c r="G93" i="9"/>
  <c r="E93" i="9" s="1"/>
  <c r="F93" i="9"/>
  <c r="H92" i="9"/>
  <c r="E92" i="9" s="1"/>
  <c r="G92" i="9"/>
  <c r="F92" i="9"/>
  <c r="H91" i="9"/>
  <c r="G91" i="9"/>
  <c r="F91" i="9"/>
  <c r="H90" i="9"/>
  <c r="G90" i="9"/>
  <c r="F90" i="9"/>
  <c r="H89" i="9"/>
  <c r="G89" i="9"/>
  <c r="E89" i="9" s="1"/>
  <c r="F89" i="9"/>
  <c r="H88" i="9"/>
  <c r="G88" i="9"/>
  <c r="F88" i="9"/>
  <c r="H87" i="9"/>
  <c r="G87" i="9"/>
  <c r="F87" i="9"/>
  <c r="H86" i="9"/>
  <c r="G86" i="9"/>
  <c r="F86" i="9"/>
  <c r="H85" i="9"/>
  <c r="G85" i="9"/>
  <c r="E85" i="9" s="1"/>
  <c r="F85" i="9"/>
  <c r="H84" i="9"/>
  <c r="E84" i="9" s="1"/>
  <c r="G84" i="9"/>
  <c r="F84" i="9"/>
  <c r="H83" i="9"/>
  <c r="G83" i="9"/>
  <c r="F83" i="9"/>
  <c r="H82" i="9"/>
  <c r="E82" i="9" s="1"/>
  <c r="B82" i="9" s="1"/>
  <c r="G82" i="9"/>
  <c r="F82" i="9"/>
  <c r="H81" i="9"/>
  <c r="E81" i="9" s="1"/>
  <c r="B81" i="9" s="1"/>
  <c r="G81" i="9"/>
  <c r="F81" i="9"/>
  <c r="H80" i="9"/>
  <c r="G80" i="9"/>
  <c r="E80" i="9" s="1"/>
  <c r="B80" i="9" s="1"/>
  <c r="F80" i="9"/>
  <c r="H79" i="9"/>
  <c r="G79" i="9"/>
  <c r="E79" i="9" s="1"/>
  <c r="F79" i="9"/>
  <c r="H78" i="9"/>
  <c r="G78" i="9"/>
  <c r="F78" i="9"/>
  <c r="E78" i="9"/>
  <c r="B78" i="9" s="1"/>
  <c r="H77" i="9"/>
  <c r="E77" i="9" s="1"/>
  <c r="G77" i="9"/>
  <c r="F77" i="9"/>
  <c r="H76" i="9"/>
  <c r="G76" i="9"/>
  <c r="F76" i="9"/>
  <c r="H75" i="9"/>
  <c r="G75" i="9"/>
  <c r="F75" i="9"/>
  <c r="H74" i="9"/>
  <c r="G74" i="9"/>
  <c r="E74" i="9" s="1"/>
  <c r="B74" i="9" s="1"/>
  <c r="F74" i="9"/>
  <c r="H73" i="9"/>
  <c r="G73" i="9"/>
  <c r="F73" i="9"/>
  <c r="H72" i="9"/>
  <c r="G72" i="9"/>
  <c r="F72" i="9"/>
  <c r="H71" i="9"/>
  <c r="G71" i="9"/>
  <c r="F71" i="9"/>
  <c r="H70" i="9"/>
  <c r="G70" i="9"/>
  <c r="E70" i="9" s="1"/>
  <c r="B70" i="9" s="1"/>
  <c r="F70" i="9"/>
  <c r="H69" i="9"/>
  <c r="G69" i="9"/>
  <c r="F69" i="9"/>
  <c r="H68" i="9"/>
  <c r="G68" i="9"/>
  <c r="E68" i="9" s="1"/>
  <c r="F68" i="9"/>
  <c r="H67" i="9"/>
  <c r="G67" i="9"/>
  <c r="F67" i="9"/>
  <c r="H66" i="9"/>
  <c r="E66" i="9" s="1"/>
  <c r="B66" i="9" s="1"/>
  <c r="G66" i="9"/>
  <c r="F66" i="9"/>
  <c r="H65" i="9"/>
  <c r="E65" i="9" s="1"/>
  <c r="B65" i="9" s="1"/>
  <c r="G65" i="9"/>
  <c r="F65" i="9"/>
  <c r="H64" i="9"/>
  <c r="G64" i="9"/>
  <c r="E64" i="9" s="1"/>
  <c r="B64" i="9" s="1"/>
  <c r="F64" i="9"/>
  <c r="H63" i="9"/>
  <c r="G63" i="9"/>
  <c r="E63" i="9" s="1"/>
  <c r="B63" i="9" s="1"/>
  <c r="F63" i="9"/>
  <c r="H62" i="9"/>
  <c r="G62" i="9"/>
  <c r="E62" i="9" s="1"/>
  <c r="B62" i="9" s="1"/>
  <c r="F62" i="9"/>
  <c r="H61" i="9"/>
  <c r="G61" i="9"/>
  <c r="F61" i="9"/>
  <c r="H60" i="9"/>
  <c r="G60" i="9"/>
  <c r="F60" i="9"/>
  <c r="H59" i="9"/>
  <c r="G59" i="9"/>
  <c r="F59" i="9"/>
  <c r="H58" i="9"/>
  <c r="G58" i="9"/>
  <c r="E58" i="9" s="1"/>
  <c r="B58" i="9" s="1"/>
  <c r="F58" i="9"/>
  <c r="H57" i="9"/>
  <c r="G57" i="9"/>
  <c r="F57" i="9"/>
  <c r="H56" i="9"/>
  <c r="G56" i="9"/>
  <c r="E56" i="9" s="1"/>
  <c r="F56" i="9"/>
  <c r="H55" i="9"/>
  <c r="G55" i="9"/>
  <c r="F55" i="9"/>
  <c r="H54" i="9"/>
  <c r="G54" i="9"/>
  <c r="F54" i="9"/>
  <c r="E54" i="9"/>
  <c r="B54" i="9" s="1"/>
  <c r="H53" i="9"/>
  <c r="E53" i="9" s="1"/>
  <c r="G53" i="9"/>
  <c r="F53" i="9"/>
  <c r="H52" i="9"/>
  <c r="G52" i="9"/>
  <c r="F52" i="9"/>
  <c r="H51" i="9"/>
  <c r="G51" i="9"/>
  <c r="F51" i="9"/>
  <c r="H50" i="9"/>
  <c r="G50" i="9"/>
  <c r="E50" i="9" s="1"/>
  <c r="B50" i="9" s="1"/>
  <c r="F50" i="9"/>
  <c r="H49" i="9"/>
  <c r="G49" i="9"/>
  <c r="F49" i="9"/>
  <c r="H48" i="9"/>
  <c r="G48" i="9"/>
  <c r="F48" i="9"/>
  <c r="H47" i="9"/>
  <c r="G47" i="9"/>
  <c r="F47" i="9"/>
  <c r="H46" i="9"/>
  <c r="E46" i="9" s="1"/>
  <c r="B46" i="9" s="1"/>
  <c r="G46" i="9"/>
  <c r="F46" i="9"/>
  <c r="H45" i="9"/>
  <c r="E45" i="9" s="1"/>
  <c r="G45" i="9"/>
  <c r="F45" i="9"/>
  <c r="H44" i="9"/>
  <c r="G44" i="9"/>
  <c r="E44" i="9" s="1"/>
  <c r="B44" i="9" s="1"/>
  <c r="F44" i="9"/>
  <c r="H43" i="9"/>
  <c r="G43" i="9"/>
  <c r="F43" i="9"/>
  <c r="H42" i="9"/>
  <c r="G42" i="9"/>
  <c r="F42" i="9"/>
  <c r="E42" i="9"/>
  <c r="B42" i="9" s="1"/>
  <c r="H41" i="9"/>
  <c r="E41" i="9" s="1"/>
  <c r="G41" i="9"/>
  <c r="F41" i="9"/>
  <c r="H40" i="9"/>
  <c r="G40" i="9"/>
  <c r="F40" i="9"/>
  <c r="H39" i="9"/>
  <c r="G39" i="9"/>
  <c r="E39" i="9" s="1"/>
  <c r="B39" i="9" s="1"/>
  <c r="F39" i="9"/>
  <c r="H38" i="9"/>
  <c r="G38" i="9"/>
  <c r="E38" i="9" s="1"/>
  <c r="B38" i="9" s="1"/>
  <c r="F38" i="9"/>
  <c r="H37" i="9"/>
  <c r="G37" i="9"/>
  <c r="F37" i="9"/>
  <c r="H36" i="9"/>
  <c r="G36" i="9"/>
  <c r="F36" i="9"/>
  <c r="H35" i="9"/>
  <c r="G35" i="9"/>
  <c r="F35" i="9"/>
  <c r="H34" i="9"/>
  <c r="E34" i="9" s="1"/>
  <c r="B34" i="9" s="1"/>
  <c r="G34" i="9"/>
  <c r="F34" i="9"/>
  <c r="H33" i="9"/>
  <c r="E33" i="9" s="1"/>
  <c r="B33" i="9" s="1"/>
  <c r="G33" i="9"/>
  <c r="F33" i="9"/>
  <c r="H32" i="9"/>
  <c r="G32" i="9"/>
  <c r="E32" i="9" s="1"/>
  <c r="B32" i="9" s="1"/>
  <c r="F32" i="9"/>
  <c r="H31" i="9"/>
  <c r="G31" i="9"/>
  <c r="F31" i="9"/>
  <c r="H30" i="9"/>
  <c r="G30" i="9"/>
  <c r="F30" i="9"/>
  <c r="H29" i="9"/>
  <c r="G29" i="9"/>
  <c r="F29" i="9"/>
  <c r="H28" i="9"/>
  <c r="G28" i="9"/>
  <c r="E28" i="9" s="1"/>
  <c r="B28" i="9" s="1"/>
  <c r="F28" i="9"/>
  <c r="H27" i="9"/>
  <c r="G27" i="9"/>
  <c r="F27" i="9"/>
  <c r="H26" i="9"/>
  <c r="G26" i="9"/>
  <c r="E26" i="9" s="1"/>
  <c r="F26" i="9"/>
  <c r="H25" i="9"/>
  <c r="G25" i="9"/>
  <c r="F25" i="9"/>
  <c r="F24" i="9"/>
  <c r="F4" i="9"/>
  <c r="O3" i="9"/>
  <c r="G296" i="9" s="1"/>
  <c r="E296" i="9" s="1"/>
  <c r="I3" i="9"/>
  <c r="H3" i="9"/>
  <c r="G3" i="9"/>
  <c r="D104" i="8"/>
  <c r="D97" i="8"/>
  <c r="D92" i="8"/>
  <c r="C1669" i="1" s="1"/>
  <c r="H1669" i="1" s="1"/>
  <c r="D87" i="8"/>
  <c r="D82" i="8"/>
  <c r="D77" i="8"/>
  <c r="D72" i="8"/>
  <c r="C1649" i="1" s="1"/>
  <c r="H1649" i="1" s="1"/>
  <c r="D67" i="8"/>
  <c r="D62" i="8"/>
  <c r="D57" i="8"/>
  <c r="D52" i="8"/>
  <c r="C1629" i="1" s="1"/>
  <c r="H1629" i="1" s="1"/>
  <c r="D46" i="8"/>
  <c r="D37" i="8"/>
  <c r="D27" i="8"/>
  <c r="D25" i="8" s="1"/>
  <c r="C1602" i="1" s="1"/>
  <c r="H1602" i="1" s="1"/>
  <c r="D18" i="8"/>
  <c r="D8" i="8"/>
  <c r="E44" i="7"/>
  <c r="D44" i="7"/>
  <c r="E39" i="7"/>
  <c r="D39" i="7"/>
  <c r="E38" i="7"/>
  <c r="E30" i="7"/>
  <c r="D30" i="7"/>
  <c r="C1563" i="1" s="1"/>
  <c r="E23" i="7"/>
  <c r="D23" i="7"/>
  <c r="E14" i="7"/>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E255"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C1087" i="1" s="1"/>
  <c r="F81" i="5"/>
  <c r="F80" i="5"/>
  <c r="F79" i="5"/>
  <c r="F78" i="5"/>
  <c r="F77" i="5"/>
  <c r="E76" i="5"/>
  <c r="D76" i="5"/>
  <c r="F76" i="5" s="1"/>
  <c r="F75" i="5"/>
  <c r="F74" i="5"/>
  <c r="F73" i="5"/>
  <c r="F72" i="5"/>
  <c r="E71" i="5"/>
  <c r="E70" i="5" s="1"/>
  <c r="D1075" i="1" s="1"/>
  <c r="D71"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E571" i="4" s="1"/>
  <c r="D565" i="1" s="1"/>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1" i="4"/>
  <c r="F540" i="4"/>
  <c r="F539" i="4"/>
  <c r="F538" i="4"/>
  <c r="E537" i="4"/>
  <c r="D537" i="4"/>
  <c r="F537" i="4" s="1"/>
  <c r="F534" i="4"/>
  <c r="F533" i="4"/>
  <c r="E532" i="4"/>
  <c r="D526" i="1" s="1"/>
  <c r="D532" i="4"/>
  <c r="F532" i="4" s="1"/>
  <c r="F531" i="4"/>
  <c r="F530" i="4"/>
  <c r="E529" i="4"/>
  <c r="D523" i="1" s="1"/>
  <c r="D529" i="4"/>
  <c r="F529" i="4" s="1"/>
  <c r="F528" i="4"/>
  <c r="F527" i="4"/>
  <c r="E526" i="4"/>
  <c r="D520" i="1" s="1"/>
  <c r="D526" i="4"/>
  <c r="F526" i="4" s="1"/>
  <c r="F525" i="4"/>
  <c r="F524" i="4"/>
  <c r="E523" i="4"/>
  <c r="E522" i="4" s="1"/>
  <c r="D516" i="1" s="1"/>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85" i="1" s="1"/>
  <c r="D492" i="4"/>
  <c r="F492" i="4" s="1"/>
  <c r="D491" i="4"/>
  <c r="F491" i="4" s="1"/>
  <c r="F490" i="4"/>
  <c r="F489" i="4"/>
  <c r="E488" i="4"/>
  <c r="D482" i="1" s="1"/>
  <c r="D488" i="4"/>
  <c r="F488" i="4" s="1"/>
  <c r="F487" i="4"/>
  <c r="F486" i="4"/>
  <c r="E485" i="4"/>
  <c r="D485" i="4"/>
  <c r="F485" i="4" s="1"/>
  <c r="F484" i="4"/>
  <c r="F483" i="4"/>
  <c r="F482" i="4"/>
  <c r="F481" i="4"/>
  <c r="E480" i="4"/>
  <c r="E479" i="4" s="1"/>
  <c r="D480" i="4"/>
  <c r="F480" i="4" s="1"/>
  <c r="D479" i="4"/>
  <c r="F479" i="4" s="1"/>
  <c r="F478" i="4"/>
  <c r="F477" i="4"/>
  <c r="E476" i="4"/>
  <c r="D470" i="1" s="1"/>
  <c r="D476" i="4"/>
  <c r="F476" i="4" s="1"/>
  <c r="F475" i="4"/>
  <c r="F474" i="4"/>
  <c r="E473" i="4"/>
  <c r="D473" i="4"/>
  <c r="F473" i="4" s="1"/>
  <c r="F472" i="4"/>
  <c r="F471" i="4"/>
  <c r="E470" i="4"/>
  <c r="D464" i="1" s="1"/>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E427" i="4"/>
  <c r="D427" i="4"/>
  <c r="E426" i="4"/>
  <c r="D426" i="4"/>
  <c r="D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396" i="1" s="1"/>
  <c r="D401" i="4"/>
  <c r="F401" i="4" s="1"/>
  <c r="F400" i="4"/>
  <c r="F399" i="4"/>
  <c r="E398" i="4"/>
  <c r="D393" i="1" s="1"/>
  <c r="D398" i="4"/>
  <c r="F398" i="4" s="1"/>
  <c r="F397" i="4"/>
  <c r="F396" i="4"/>
  <c r="F395" i="4"/>
  <c r="F394" i="4"/>
  <c r="E393" i="4"/>
  <c r="D393" i="4"/>
  <c r="F392" i="4"/>
  <c r="F391" i="4"/>
  <c r="F390" i="4"/>
  <c r="F389" i="4"/>
  <c r="E388" i="4"/>
  <c r="D383" i="1" s="1"/>
  <c r="D388" i="4"/>
  <c r="F388" i="4" s="1"/>
  <c r="F387" i="4"/>
  <c r="F386" i="4"/>
  <c r="F385" i="4"/>
  <c r="F384" i="4"/>
  <c r="F383" i="4"/>
  <c r="F382" i="4"/>
  <c r="F381" i="4"/>
  <c r="F380" i="4"/>
  <c r="E379" i="4"/>
  <c r="D379" i="4"/>
  <c r="F378" i="4"/>
  <c r="F377" i="4"/>
  <c r="F376" i="4"/>
  <c r="F375" i="4"/>
  <c r="E374" i="4"/>
  <c r="E373" i="4" s="1"/>
  <c r="D368" i="1" s="1"/>
  <c r="D374" i="4"/>
  <c r="F374" i="4" s="1"/>
  <c r="F372" i="4"/>
  <c r="F371" i="4"/>
  <c r="F370" i="4"/>
  <c r="F369" i="4"/>
  <c r="F368" i="4"/>
  <c r="F367" i="4"/>
  <c r="E366" i="4"/>
  <c r="E361" i="4" s="1"/>
  <c r="D356" i="1" s="1"/>
  <c r="D366" i="4"/>
  <c r="F366" i="4" s="1"/>
  <c r="F365" i="4"/>
  <c r="F364" i="4"/>
  <c r="F363" i="4"/>
  <c r="E362" i="4"/>
  <c r="D362" i="4"/>
  <c r="F359" i="4"/>
  <c r="E358" i="4"/>
  <c r="D353" i="1" s="1"/>
  <c r="D358" i="4"/>
  <c r="F358" i="4" s="1"/>
  <c r="F357" i="4"/>
  <c r="F356" i="4"/>
  <c r="E355" i="4"/>
  <c r="E354" i="4" s="1"/>
  <c r="D349" i="1" s="1"/>
  <c r="D355" i="4"/>
  <c r="F355" i="4" s="1"/>
  <c r="D354" i="4"/>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3" i="1" s="1"/>
  <c r="D237" i="4"/>
  <c r="F237" i="4" s="1"/>
  <c r="F236" i="4"/>
  <c r="F235" i="4"/>
  <c r="E234" i="4"/>
  <c r="D230" i="1" s="1"/>
  <c r="D234" i="4"/>
  <c r="F234" i="4" s="1"/>
  <c r="F233" i="4"/>
  <c r="F232" i="4"/>
  <c r="E231" i="4"/>
  <c r="D227" i="1" s="1"/>
  <c r="D231" i="4"/>
  <c r="F231" i="4" s="1"/>
  <c r="F229" i="4"/>
  <c r="F228" i="4"/>
  <c r="F227" i="4"/>
  <c r="F226" i="4"/>
  <c r="E225" i="4"/>
  <c r="D225" i="4"/>
  <c r="F225" i="4" s="1"/>
  <c r="F224" i="4"/>
  <c r="F223" i="4"/>
  <c r="E222" i="4"/>
  <c r="D222" i="4"/>
  <c r="F222" i="4" s="1"/>
  <c r="E221" i="4"/>
  <c r="D217" i="1" s="1"/>
  <c r="F220" i="4"/>
  <c r="F219" i="4"/>
  <c r="F218" i="4"/>
  <c r="F217" i="4"/>
  <c r="E216" i="4"/>
  <c r="D216" i="4"/>
  <c r="F215" i="4"/>
  <c r="F214" i="4"/>
  <c r="F213" i="4"/>
  <c r="F212" i="4"/>
  <c r="F211" i="4"/>
  <c r="F210" i="4"/>
  <c r="F209" i="4"/>
  <c r="E208" i="4"/>
  <c r="D208" i="4"/>
  <c r="F208" i="4" s="1"/>
  <c r="F207" i="4"/>
  <c r="F206" i="4"/>
  <c r="F205" i="4"/>
  <c r="F204" i="4"/>
  <c r="E203" i="4"/>
  <c r="D199"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C174" i="1" s="1"/>
  <c r="H174" i="1" s="1"/>
  <c r="F177" i="4"/>
  <c r="F176" i="4"/>
  <c r="F175" i="4"/>
  <c r="F174" i="4"/>
  <c r="F173" i="4"/>
  <c r="F172" i="4"/>
  <c r="F171" i="4"/>
  <c r="E170" i="4"/>
  <c r="D166" i="1" s="1"/>
  <c r="D170" i="4"/>
  <c r="F169" i="4"/>
  <c r="F168" i="4"/>
  <c r="F167" i="4"/>
  <c r="F166" i="4"/>
  <c r="E165" i="4"/>
  <c r="D165" i="4"/>
  <c r="F163" i="4"/>
  <c r="F162" i="4"/>
  <c r="F161" i="4"/>
  <c r="E160" i="4"/>
  <c r="D160" i="4"/>
  <c r="C156" i="1" s="1"/>
  <c r="H156" i="1" s="1"/>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D135" i="4"/>
  <c r="D134" i="4" s="1"/>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D1578" i="1"/>
  <c r="C1578" i="1"/>
  <c r="D1577" i="1"/>
  <c r="D1576" i="1"/>
  <c r="C1576" i="1"/>
  <c r="D1575" i="1"/>
  <c r="C1575" i="1"/>
  <c r="D1574" i="1"/>
  <c r="C1574" i="1"/>
  <c r="D1573" i="1"/>
  <c r="C1573" i="1"/>
  <c r="D1572" i="1"/>
  <c r="D1571" i="1"/>
  <c r="D1570" i="1"/>
  <c r="C1570" i="1"/>
  <c r="D1569" i="1"/>
  <c r="C1569" i="1"/>
  <c r="J1569" i="1" s="1"/>
  <c r="D1568" i="1"/>
  <c r="C1568" i="1"/>
  <c r="D1567" i="1"/>
  <c r="C1567" i="1"/>
  <c r="J1567" i="1" s="1"/>
  <c r="D1566" i="1"/>
  <c r="C1566" i="1"/>
  <c r="D1565" i="1"/>
  <c r="C1565" i="1"/>
  <c r="J1565" i="1" s="1"/>
  <c r="D1564" i="1"/>
  <c r="C1564" i="1"/>
  <c r="D1563" i="1"/>
  <c r="D1562" i="1"/>
  <c r="C1562" i="1"/>
  <c r="D1561" i="1"/>
  <c r="C1561" i="1"/>
  <c r="D1560" i="1"/>
  <c r="C1560" i="1"/>
  <c r="D1559" i="1"/>
  <c r="C1559" i="1"/>
  <c r="D1558" i="1"/>
  <c r="C1558" i="1"/>
  <c r="D1557" i="1"/>
  <c r="C1557" i="1"/>
  <c r="D1556" i="1"/>
  <c r="C1556"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D1489" i="1"/>
  <c r="C1489" i="1"/>
  <c r="D1488" i="1"/>
  <c r="C1488" i="1"/>
  <c r="D1487" i="1"/>
  <c r="C1487" i="1"/>
  <c r="D1486" i="1"/>
  <c r="C1486" i="1"/>
  <c r="D1484" i="1"/>
  <c r="C1484" i="1"/>
  <c r="H1484" i="1" s="1"/>
  <c r="D1483" i="1"/>
  <c r="C1483" i="1"/>
  <c r="D1482" i="1"/>
  <c r="C1482" i="1"/>
  <c r="H1482" i="1" s="1"/>
  <c r="D1481" i="1"/>
  <c r="C1481" i="1"/>
  <c r="D1480" i="1"/>
  <c r="C1480" i="1"/>
  <c r="H1480" i="1" s="1"/>
  <c r="D1479" i="1"/>
  <c r="C1479" i="1"/>
  <c r="D1478" i="1"/>
  <c r="C1478" i="1"/>
  <c r="H1478" i="1" s="1"/>
  <c r="D1477" i="1"/>
  <c r="C1477" i="1"/>
  <c r="D1476" i="1"/>
  <c r="C1476" i="1"/>
  <c r="H1476" i="1" s="1"/>
  <c r="D1475" i="1"/>
  <c r="C1475" i="1"/>
  <c r="D1474" i="1"/>
  <c r="C1474" i="1"/>
  <c r="H1474" i="1" s="1"/>
  <c r="D1473" i="1"/>
  <c r="C1473" i="1"/>
  <c r="D1472" i="1"/>
  <c r="C1472" i="1"/>
  <c r="H1472" i="1" s="1"/>
  <c r="D1471" i="1"/>
  <c r="C1471" i="1"/>
  <c r="D1470" i="1"/>
  <c r="C1470" i="1"/>
  <c r="H1470" i="1" s="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D1460" i="1"/>
  <c r="C1460" i="1"/>
  <c r="H1460" i="1" s="1"/>
  <c r="D1459" i="1"/>
  <c r="C1459" i="1"/>
  <c r="D1458" i="1"/>
  <c r="C1458" i="1"/>
  <c r="H1458" i="1" s="1"/>
  <c r="D1457" i="1"/>
  <c r="C1457" i="1"/>
  <c r="D1456" i="1"/>
  <c r="C1456" i="1"/>
  <c r="H1456" i="1" s="1"/>
  <c r="D1455" i="1"/>
  <c r="C1455" i="1"/>
  <c r="D1454" i="1"/>
  <c r="C1454" i="1"/>
  <c r="H1454" i="1" s="1"/>
  <c r="D1453" i="1"/>
  <c r="C1453" i="1"/>
  <c r="D1452" i="1"/>
  <c r="C1452" i="1"/>
  <c r="H1452" i="1" s="1"/>
  <c r="D1451" i="1"/>
  <c r="C1451" i="1"/>
  <c r="D1450" i="1"/>
  <c r="C1450" i="1"/>
  <c r="H1450" i="1" s="1"/>
  <c r="D1449" i="1"/>
  <c r="C1449" i="1"/>
  <c r="D1448" i="1"/>
  <c r="C1448" i="1"/>
  <c r="H1448" i="1" s="1"/>
  <c r="D1447" i="1"/>
  <c r="C1447" i="1"/>
  <c r="D1446" i="1"/>
  <c r="C1446" i="1"/>
  <c r="H1446" i="1" s="1"/>
  <c r="D1445" i="1"/>
  <c r="C1445" i="1"/>
  <c r="D1444" i="1"/>
  <c r="C1444" i="1"/>
  <c r="H1444" i="1" s="1"/>
  <c r="D1443" i="1"/>
  <c r="C1443" i="1"/>
  <c r="D1442" i="1"/>
  <c r="C1442" i="1"/>
  <c r="H1442" i="1" s="1"/>
  <c r="D1441" i="1"/>
  <c r="C1441" i="1"/>
  <c r="D1440" i="1"/>
  <c r="C1440" i="1"/>
  <c r="H1440" i="1" s="1"/>
  <c r="D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D1408" i="1"/>
  <c r="C1408" i="1"/>
  <c r="D1407" i="1"/>
  <c r="C1407" i="1"/>
  <c r="D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H1353" i="1" s="1"/>
  <c r="D1352" i="1"/>
  <c r="C1352" i="1"/>
  <c r="D1351" i="1"/>
  <c r="C1351" i="1"/>
  <c r="H1351" i="1" s="1"/>
  <c r="D1350" i="1"/>
  <c r="C1350" i="1"/>
  <c r="D1349" i="1"/>
  <c r="C1349" i="1"/>
  <c r="H1349" i="1" s="1"/>
  <c r="D1348" i="1"/>
  <c r="C1348" i="1"/>
  <c r="D1347" i="1"/>
  <c r="C1347" i="1"/>
  <c r="H1347" i="1" s="1"/>
  <c r="D1346" i="1"/>
  <c r="C1346" i="1"/>
  <c r="D1345" i="1"/>
  <c r="C1345" i="1"/>
  <c r="H1345" i="1" s="1"/>
  <c r="D1344" i="1"/>
  <c r="C1344" i="1"/>
  <c r="D1343" i="1"/>
  <c r="C1343" i="1"/>
  <c r="H1343" i="1" s="1"/>
  <c r="D1342" i="1"/>
  <c r="C1342" i="1"/>
  <c r="D1341" i="1"/>
  <c r="C1341" i="1"/>
  <c r="H1341" i="1" s="1"/>
  <c r="D1340" i="1"/>
  <c r="C1340" i="1"/>
  <c r="D1339" i="1"/>
  <c r="C1339" i="1"/>
  <c r="D1338" i="1"/>
  <c r="C1338" i="1"/>
  <c r="D1337" i="1"/>
  <c r="C1337" i="1"/>
  <c r="H1337" i="1" s="1"/>
  <c r="D1336" i="1"/>
  <c r="C1336" i="1"/>
  <c r="D1335" i="1"/>
  <c r="C1335" i="1"/>
  <c r="H1335" i="1" s="1"/>
  <c r="D1334" i="1"/>
  <c r="C1334" i="1"/>
  <c r="D1333" i="1"/>
  <c r="C1333" i="1"/>
  <c r="H1333" i="1" s="1"/>
  <c r="D1332" i="1"/>
  <c r="C1332" i="1"/>
  <c r="D1331" i="1"/>
  <c r="C1331" i="1"/>
  <c r="H1331" i="1" s="1"/>
  <c r="D1330" i="1"/>
  <c r="C1330" i="1"/>
  <c r="D1329" i="1"/>
  <c r="C1329" i="1"/>
  <c r="H1329" i="1" s="1"/>
  <c r="D1328" i="1"/>
  <c r="C1328" i="1"/>
  <c r="D1327" i="1"/>
  <c r="C1327" i="1"/>
  <c r="H1327" i="1" s="1"/>
  <c r="D1326" i="1"/>
  <c r="C1326" i="1"/>
  <c r="D1325" i="1"/>
  <c r="C1325" i="1"/>
  <c r="H1325" i="1" s="1"/>
  <c r="D1324" i="1"/>
  <c r="C1324" i="1"/>
  <c r="D1323" i="1"/>
  <c r="C1323" i="1"/>
  <c r="H1323" i="1" s="1"/>
  <c r="D1322" i="1"/>
  <c r="C1322" i="1"/>
  <c r="D1321" i="1"/>
  <c r="C1321" i="1"/>
  <c r="H1321" i="1" s="1"/>
  <c r="D1320" i="1"/>
  <c r="C1320" i="1"/>
  <c r="D1319" i="1"/>
  <c r="C1319" i="1"/>
  <c r="H1319" i="1" s="1"/>
  <c r="D1318" i="1"/>
  <c r="C1318" i="1"/>
  <c r="D1317" i="1"/>
  <c r="C1317" i="1"/>
  <c r="H1317" i="1" s="1"/>
  <c r="D1316" i="1"/>
  <c r="C1316" i="1"/>
  <c r="D1315" i="1"/>
  <c r="C1315" i="1"/>
  <c r="H1315" i="1" s="1"/>
  <c r="D1314" i="1"/>
  <c r="C1314" i="1"/>
  <c r="D1313" i="1"/>
  <c r="C1313" i="1"/>
  <c r="H1313" i="1" s="1"/>
  <c r="D1312" i="1"/>
  <c r="C1312" i="1"/>
  <c r="D1311" i="1"/>
  <c r="C1311" i="1"/>
  <c r="D1310" i="1"/>
  <c r="C1310" i="1"/>
  <c r="D1309" i="1"/>
  <c r="C1309" i="1"/>
  <c r="H1309" i="1" s="1"/>
  <c r="D1308" i="1"/>
  <c r="C1308" i="1"/>
  <c r="D1307" i="1"/>
  <c r="C1307" i="1"/>
  <c r="H1307" i="1" s="1"/>
  <c r="D1306" i="1"/>
  <c r="C1306" i="1"/>
  <c r="D1305" i="1"/>
  <c r="C1305" i="1"/>
  <c r="H1305" i="1" s="1"/>
  <c r="D1304" i="1"/>
  <c r="C1304" i="1"/>
  <c r="D1303" i="1"/>
  <c r="C1303" i="1"/>
  <c r="H1303" i="1" s="1"/>
  <c r="D1302" i="1"/>
  <c r="C1302" i="1"/>
  <c r="D1301" i="1"/>
  <c r="C1301" i="1"/>
  <c r="H1301" i="1" s="1"/>
  <c r="D1300" i="1"/>
  <c r="D1299" i="1"/>
  <c r="C1299" i="1"/>
  <c r="H1299" i="1" s="1"/>
  <c r="D1298" i="1"/>
  <c r="C1298" i="1"/>
  <c r="D1297" i="1"/>
  <c r="C1297" i="1"/>
  <c r="H1297" i="1" s="1"/>
  <c r="D1296" i="1"/>
  <c r="C1296" i="1"/>
  <c r="D1295" i="1"/>
  <c r="C1295" i="1"/>
  <c r="H1295" i="1" s="1"/>
  <c r="D1294" i="1"/>
  <c r="C1294" i="1"/>
  <c r="D1293" i="1"/>
  <c r="C1293" i="1"/>
  <c r="H1293" i="1" s="1"/>
  <c r="D1292" i="1"/>
  <c r="C1292" i="1"/>
  <c r="D1291" i="1"/>
  <c r="C1291" i="1"/>
  <c r="H1291" i="1" s="1"/>
  <c r="D1290" i="1"/>
  <c r="C1290" i="1"/>
  <c r="D1289" i="1"/>
  <c r="C1289" i="1"/>
  <c r="H1289" i="1" s="1"/>
  <c r="D1288" i="1"/>
  <c r="C1288" i="1"/>
  <c r="D1287" i="1"/>
  <c r="C1287" i="1"/>
  <c r="H1287" i="1" s="1"/>
  <c r="D1286" i="1"/>
  <c r="C1286" i="1"/>
  <c r="D1285" i="1"/>
  <c r="C1285" i="1"/>
  <c r="H1285" i="1" s="1"/>
  <c r="D1284" i="1"/>
  <c r="C1284" i="1"/>
  <c r="D1283" i="1"/>
  <c r="C1283" i="1"/>
  <c r="H1283" i="1" s="1"/>
  <c r="D1282" i="1"/>
  <c r="C1282" i="1"/>
  <c r="D1281" i="1"/>
  <c r="C1281" i="1"/>
  <c r="H1281" i="1" s="1"/>
  <c r="D1280" i="1"/>
  <c r="C1280" i="1"/>
  <c r="D1279" i="1"/>
  <c r="C1279" i="1"/>
  <c r="H1279" i="1" s="1"/>
  <c r="D1278" i="1"/>
  <c r="C1278" i="1"/>
  <c r="D1277" i="1"/>
  <c r="C1277" i="1"/>
  <c r="H1277" i="1" s="1"/>
  <c r="D1276" i="1"/>
  <c r="C1276" i="1"/>
  <c r="D1275" i="1"/>
  <c r="C1275" i="1"/>
  <c r="H1275" i="1" s="1"/>
  <c r="D1274" i="1"/>
  <c r="C1274" i="1"/>
  <c r="D1273" i="1"/>
  <c r="C1273" i="1"/>
  <c r="H1273" i="1" s="1"/>
  <c r="D1272" i="1"/>
  <c r="C1272" i="1"/>
  <c r="D1271" i="1"/>
  <c r="C1271" i="1"/>
  <c r="H1271" i="1" s="1"/>
  <c r="D1270" i="1"/>
  <c r="C1270" i="1"/>
  <c r="D1269" i="1"/>
  <c r="C1269" i="1"/>
  <c r="H1269" i="1" s="1"/>
  <c r="D1268" i="1"/>
  <c r="C1268" i="1"/>
  <c r="D1267" i="1"/>
  <c r="C1267" i="1"/>
  <c r="H1267" i="1" s="1"/>
  <c r="D1266" i="1"/>
  <c r="C1266" i="1"/>
  <c r="D1265" i="1"/>
  <c r="C1265" i="1"/>
  <c r="H1265" i="1" s="1"/>
  <c r="D1264" i="1"/>
  <c r="C1264" i="1"/>
  <c r="D1263" i="1"/>
  <c r="C1263" i="1"/>
  <c r="H1263" i="1" s="1"/>
  <c r="D1262" i="1"/>
  <c r="C1262" i="1"/>
  <c r="D1261" i="1"/>
  <c r="C1261" i="1"/>
  <c r="H1261" i="1" s="1"/>
  <c r="D1260" i="1"/>
  <c r="C1260" i="1"/>
  <c r="D1259" i="1"/>
  <c r="D1258" i="1"/>
  <c r="C1258" i="1"/>
  <c r="H1258" i="1" s="1"/>
  <c r="D1257" i="1"/>
  <c r="C1257" i="1"/>
  <c r="D1256" i="1"/>
  <c r="C1256" i="1"/>
  <c r="H1256" i="1" s="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D1214" i="1"/>
  <c r="C1214" i="1"/>
  <c r="D1213" i="1"/>
  <c r="C1213" i="1"/>
  <c r="D1212" i="1"/>
  <c r="C1212" i="1"/>
  <c r="D1211" i="1"/>
  <c r="C1211" i="1"/>
  <c r="D1210" i="1"/>
  <c r="C1210" i="1"/>
  <c r="D1209" i="1"/>
  <c r="C1209" i="1"/>
  <c r="D1208" i="1"/>
  <c r="D1207" i="1"/>
  <c r="D1206" i="1"/>
  <c r="C1206" i="1"/>
  <c r="D1205" i="1"/>
  <c r="C1205" i="1"/>
  <c r="H1205" i="1" s="1"/>
  <c r="D1204" i="1"/>
  <c r="C1204" i="1"/>
  <c r="D1203" i="1"/>
  <c r="C1203" i="1"/>
  <c r="H1203" i="1" s="1"/>
  <c r="D1202" i="1"/>
  <c r="C1202" i="1"/>
  <c r="C1201" i="1"/>
  <c r="D1200" i="1"/>
  <c r="C1200" i="1"/>
  <c r="D1199" i="1"/>
  <c r="C1199" i="1"/>
  <c r="H1199" i="1" s="1"/>
  <c r="D1198" i="1"/>
  <c r="C1198" i="1"/>
  <c r="D1197" i="1"/>
  <c r="C1197" i="1"/>
  <c r="H1197" i="1" s="1"/>
  <c r="D1196" i="1"/>
  <c r="C1196" i="1"/>
  <c r="D1195" i="1"/>
  <c r="C1195" i="1"/>
  <c r="H1195" i="1" s="1"/>
  <c r="D1194" i="1"/>
  <c r="C1194" i="1"/>
  <c r="D1193" i="1"/>
  <c r="C1193" i="1"/>
  <c r="H1193" i="1" s="1"/>
  <c r="D1192" i="1"/>
  <c r="C1192" i="1"/>
  <c r="D1191" i="1"/>
  <c r="C1191" i="1"/>
  <c r="H1191" i="1" s="1"/>
  <c r="C1190" i="1"/>
  <c r="D1189" i="1"/>
  <c r="C1189" i="1"/>
  <c r="H1189" i="1" s="1"/>
  <c r="D1188" i="1"/>
  <c r="C1188" i="1"/>
  <c r="D1187" i="1"/>
  <c r="C1187" i="1"/>
  <c r="H1187" i="1" s="1"/>
  <c r="D1186" i="1"/>
  <c r="C1186" i="1"/>
  <c r="D1185" i="1"/>
  <c r="C1185" i="1"/>
  <c r="H1185" i="1" s="1"/>
  <c r="D1184" i="1"/>
  <c r="C1184" i="1"/>
  <c r="D1183" i="1"/>
  <c r="C1183" i="1"/>
  <c r="H1183" i="1" s="1"/>
  <c r="D1179" i="1"/>
  <c r="C1179" i="1"/>
  <c r="H1179" i="1" s="1"/>
  <c r="D1178" i="1"/>
  <c r="C1178" i="1"/>
  <c r="D1177" i="1"/>
  <c r="C1177" i="1"/>
  <c r="H1177" i="1" s="1"/>
  <c r="C1176" i="1"/>
  <c r="H1176" i="1" s="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H1154" i="1" s="1"/>
  <c r="D1153" i="1"/>
  <c r="C1153" i="1"/>
  <c r="C1152" i="1"/>
  <c r="D1151" i="1"/>
  <c r="C1151" i="1"/>
  <c r="D1150" i="1"/>
  <c r="C1150" i="1"/>
  <c r="H1150" i="1" s="1"/>
  <c r="D1149" i="1"/>
  <c r="C1149" i="1"/>
  <c r="C1148" i="1"/>
  <c r="H1148" i="1" s="1"/>
  <c r="D1147" i="1"/>
  <c r="C1147" i="1"/>
  <c r="D1146" i="1"/>
  <c r="C1146" i="1"/>
  <c r="H1146" i="1" s="1"/>
  <c r="D1145" i="1"/>
  <c r="C1145" i="1"/>
  <c r="D1144" i="1"/>
  <c r="C1144" i="1"/>
  <c r="H1144" i="1" s="1"/>
  <c r="D1143" i="1"/>
  <c r="C1143" i="1"/>
  <c r="D1142" i="1"/>
  <c r="C1142" i="1"/>
  <c r="H1142" i="1" s="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C1112" i="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2" i="1"/>
  <c r="C1092" i="1"/>
  <c r="D1091" i="1"/>
  <c r="C1091" i="1"/>
  <c r="D1090" i="1"/>
  <c r="C1090" i="1"/>
  <c r="H1090" i="1" s="1"/>
  <c r="D1089" i="1"/>
  <c r="C1089" i="1"/>
  <c r="D1088" i="1"/>
  <c r="C1088" i="1"/>
  <c r="H1088" i="1" s="1"/>
  <c r="D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D1045" i="1"/>
  <c r="C1045" i="1"/>
  <c r="D1044" i="1"/>
  <c r="C1044" i="1"/>
  <c r="D1043" i="1"/>
  <c r="C1043" i="1"/>
  <c r="D1042" i="1"/>
  <c r="C1042" i="1"/>
  <c r="H1042" i="1" s="1"/>
  <c r="D1041" i="1"/>
  <c r="C1041" i="1"/>
  <c r="D1040" i="1"/>
  <c r="C1040" i="1"/>
  <c r="H1040" i="1" s="1"/>
  <c r="D1039" i="1"/>
  <c r="C1039" i="1"/>
  <c r="D1038" i="1"/>
  <c r="C1038" i="1"/>
  <c r="H1038" i="1" s="1"/>
  <c r="D1037" i="1"/>
  <c r="C1037" i="1"/>
  <c r="D1036" i="1"/>
  <c r="C1036" i="1"/>
  <c r="H1036" i="1" s="1"/>
  <c r="D1035" i="1"/>
  <c r="C1035" i="1"/>
  <c r="D1034" i="1"/>
  <c r="C1034" i="1"/>
  <c r="H1034" i="1" s="1"/>
  <c r="D1033" i="1"/>
  <c r="C1033" i="1"/>
  <c r="D1032" i="1"/>
  <c r="C1032" i="1"/>
  <c r="H1032" i="1" s="1"/>
  <c r="D1031" i="1"/>
  <c r="C1031" i="1"/>
  <c r="D1030" i="1"/>
  <c r="C1030" i="1"/>
  <c r="H1030" i="1" s="1"/>
  <c r="D1029" i="1"/>
  <c r="C1029" i="1"/>
  <c r="D1028" i="1"/>
  <c r="C1028" i="1"/>
  <c r="H1028" i="1" s="1"/>
  <c r="D1027" i="1"/>
  <c r="C1027" i="1"/>
  <c r="D1026" i="1"/>
  <c r="C1026" i="1"/>
  <c r="H1026" i="1" s="1"/>
  <c r="D1025" i="1"/>
  <c r="C1025" i="1"/>
  <c r="D1024" i="1"/>
  <c r="C1024" i="1"/>
  <c r="H1024" i="1" s="1"/>
  <c r="D1023" i="1"/>
  <c r="C1023" i="1"/>
  <c r="D1022" i="1"/>
  <c r="C1022" i="1"/>
  <c r="H1022" i="1" s="1"/>
  <c r="D1021" i="1"/>
  <c r="C1021" i="1"/>
  <c r="D1020" i="1"/>
  <c r="C1020" i="1"/>
  <c r="H1020" i="1" s="1"/>
  <c r="D1019" i="1"/>
  <c r="C1019" i="1"/>
  <c r="D1018" i="1"/>
  <c r="C1018" i="1"/>
  <c r="H1018" i="1" s="1"/>
  <c r="D1016" i="1"/>
  <c r="C1016" i="1"/>
  <c r="H1016" i="1" s="1"/>
  <c r="D1015" i="1"/>
  <c r="C1015" i="1"/>
  <c r="D1014" i="1"/>
  <c r="C1014" i="1"/>
  <c r="H1014" i="1" s="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H734" i="1" s="1"/>
  <c r="D733" i="1"/>
  <c r="C733" i="1"/>
  <c r="D732" i="1"/>
  <c r="C732" i="1"/>
  <c r="H732" i="1" s="1"/>
  <c r="D731" i="1"/>
  <c r="C731" i="1"/>
  <c r="D730" i="1"/>
  <c r="C730" i="1"/>
  <c r="H730" i="1" s="1"/>
  <c r="D729" i="1"/>
  <c r="C729" i="1"/>
  <c r="D728" i="1"/>
  <c r="C728" i="1"/>
  <c r="H728" i="1" s="1"/>
  <c r="D727" i="1"/>
  <c r="C727" i="1"/>
  <c r="D726" i="1"/>
  <c r="C726" i="1"/>
  <c r="H726" i="1" s="1"/>
  <c r="D725" i="1"/>
  <c r="C725" i="1"/>
  <c r="D724" i="1"/>
  <c r="C724" i="1"/>
  <c r="H724" i="1" s="1"/>
  <c r="D723" i="1"/>
  <c r="C723" i="1"/>
  <c r="D722" i="1"/>
  <c r="C722" i="1"/>
  <c r="H722" i="1" s="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H710" i="1" s="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H684" i="1" s="1"/>
  <c r="D683" i="1"/>
  <c r="C683" i="1"/>
  <c r="D682" i="1"/>
  <c r="C682" i="1"/>
  <c r="H682" i="1" s="1"/>
  <c r="D681" i="1"/>
  <c r="C681" i="1"/>
  <c r="D680" i="1"/>
  <c r="C680" i="1"/>
  <c r="H680" i="1" s="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H664" i="1" s="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H654" i="1" s="1"/>
  <c r="D653" i="1"/>
  <c r="C653" i="1"/>
  <c r="D652" i="1"/>
  <c r="C652" i="1"/>
  <c r="H652" i="1" s="1"/>
  <c r="D651" i="1"/>
  <c r="C651" i="1"/>
  <c r="D650" i="1"/>
  <c r="C650" i="1"/>
  <c r="H650" i="1" s="1"/>
  <c r="D649" i="1"/>
  <c r="C649" i="1"/>
  <c r="D648" i="1"/>
  <c r="C648" i="1"/>
  <c r="H648" i="1" s="1"/>
  <c r="D647" i="1"/>
  <c r="C647" i="1"/>
  <c r="D646" i="1"/>
  <c r="C646" i="1"/>
  <c r="H646" i="1" s="1"/>
  <c r="D645" i="1"/>
  <c r="C645"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H590" i="1" s="1"/>
  <c r="D589" i="1"/>
  <c r="C589" i="1"/>
  <c r="D588" i="1"/>
  <c r="C588" i="1"/>
  <c r="H588" i="1" s="1"/>
  <c r="D587" i="1"/>
  <c r="C587" i="1"/>
  <c r="D586" i="1"/>
  <c r="C586" i="1"/>
  <c r="H586" i="1" s="1"/>
  <c r="D585" i="1"/>
  <c r="C585" i="1"/>
  <c r="D584" i="1"/>
  <c r="C584" i="1"/>
  <c r="H584" i="1" s="1"/>
  <c r="D583" i="1"/>
  <c r="C583" i="1"/>
  <c r="D582" i="1"/>
  <c r="C582" i="1"/>
  <c r="H582" i="1" s="1"/>
  <c r="D581" i="1"/>
  <c r="C581" i="1"/>
  <c r="D580" i="1"/>
  <c r="C580" i="1"/>
  <c r="H580" i="1" s="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H552" i="1" s="1"/>
  <c r="C551" i="1"/>
  <c r="D550" i="1"/>
  <c r="C550" i="1"/>
  <c r="H550" i="1" s="1"/>
  <c r="D549" i="1"/>
  <c r="C549" i="1"/>
  <c r="D548" i="1"/>
  <c r="C548" i="1"/>
  <c r="H548" i="1" s="1"/>
  <c r="D547" i="1"/>
  <c r="C547" i="1"/>
  <c r="D546" i="1"/>
  <c r="C546" i="1"/>
  <c r="H546" i="1" s="1"/>
  <c r="D545" i="1"/>
  <c r="C545" i="1"/>
  <c r="C544" i="1"/>
  <c r="D543" i="1"/>
  <c r="C543" i="1"/>
  <c r="D542" i="1"/>
  <c r="C542" i="1"/>
  <c r="H542" i="1" s="1"/>
  <c r="D541" i="1"/>
  <c r="C541" i="1"/>
  <c r="D540" i="1"/>
  <c r="C540" i="1"/>
  <c r="H540" i="1" s="1"/>
  <c r="D539" i="1"/>
  <c r="C539" i="1"/>
  <c r="D538" i="1"/>
  <c r="C538" i="1"/>
  <c r="H538" i="1" s="1"/>
  <c r="D537" i="1"/>
  <c r="C537" i="1"/>
  <c r="D536" i="1"/>
  <c r="C536" i="1"/>
  <c r="H536" i="1" s="1"/>
  <c r="D535" i="1"/>
  <c r="C535" i="1"/>
  <c r="D534" i="1"/>
  <c r="C534" i="1"/>
  <c r="H534" i="1" s="1"/>
  <c r="D533" i="1"/>
  <c r="C533" i="1"/>
  <c r="D532" i="1"/>
  <c r="C532" i="1"/>
  <c r="H532" i="1" s="1"/>
  <c r="C531" i="1"/>
  <c r="D528" i="1"/>
  <c r="C528" i="1"/>
  <c r="D527" i="1"/>
  <c r="C527" i="1"/>
  <c r="C526" i="1"/>
  <c r="D525" i="1"/>
  <c r="C525" i="1"/>
  <c r="D524" i="1"/>
  <c r="C524" i="1"/>
  <c r="C523" i="1"/>
  <c r="D522" i="1"/>
  <c r="C522" i="1"/>
  <c r="D521" i="1"/>
  <c r="C521" i="1"/>
  <c r="C520" i="1"/>
  <c r="D519" i="1"/>
  <c r="C519" i="1"/>
  <c r="D518" i="1"/>
  <c r="C518" i="1"/>
  <c r="C517" i="1"/>
  <c r="D515" i="1"/>
  <c r="C515" i="1"/>
  <c r="D514" i="1"/>
  <c r="C514" i="1"/>
  <c r="D513" i="1"/>
  <c r="C513" i="1"/>
  <c r="D512" i="1"/>
  <c r="C512" i="1"/>
  <c r="D511" i="1"/>
  <c r="C511" i="1"/>
  <c r="D510" i="1"/>
  <c r="C510" i="1"/>
  <c r="D509" i="1"/>
  <c r="C509" i="1"/>
  <c r="C508" i="1"/>
  <c r="D507" i="1"/>
  <c r="C507" i="1"/>
  <c r="D506" i="1"/>
  <c r="C506" i="1"/>
  <c r="H506" i="1" s="1"/>
  <c r="D505" i="1"/>
  <c r="C505" i="1"/>
  <c r="D504" i="1"/>
  <c r="C504" i="1"/>
  <c r="H504" i="1" s="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C485" i="1"/>
  <c r="D484" i="1"/>
  <c r="C484" i="1"/>
  <c r="H484" i="1" s="1"/>
  <c r="D483" i="1"/>
  <c r="C483" i="1"/>
  <c r="C482" i="1"/>
  <c r="D481" i="1"/>
  <c r="C481" i="1"/>
  <c r="D480" i="1"/>
  <c r="C480" i="1"/>
  <c r="H480" i="1" s="1"/>
  <c r="D479" i="1"/>
  <c r="C479" i="1"/>
  <c r="D478" i="1"/>
  <c r="C478" i="1"/>
  <c r="H478" i="1" s="1"/>
  <c r="D477" i="1"/>
  <c r="C477" i="1"/>
  <c r="D476" i="1"/>
  <c r="C476" i="1"/>
  <c r="H476" i="1" s="1"/>
  <c r="D475" i="1"/>
  <c r="C475" i="1"/>
  <c r="D474" i="1"/>
  <c r="C474" i="1"/>
  <c r="H474" i="1" s="1"/>
  <c r="D473" i="1"/>
  <c r="C473" i="1"/>
  <c r="D472" i="1"/>
  <c r="C472" i="1"/>
  <c r="H472" i="1" s="1"/>
  <c r="D471" i="1"/>
  <c r="C471" i="1"/>
  <c r="C470" i="1"/>
  <c r="D469" i="1"/>
  <c r="C469" i="1"/>
  <c r="D468" i="1"/>
  <c r="C468" i="1"/>
  <c r="D467" i="1"/>
  <c r="C467" i="1"/>
  <c r="D466" i="1"/>
  <c r="C466" i="1"/>
  <c r="D465" i="1"/>
  <c r="C465" i="1"/>
  <c r="C464" i="1"/>
  <c r="D463" i="1"/>
  <c r="C463" i="1"/>
  <c r="D462" i="1"/>
  <c r="C462" i="1"/>
  <c r="D461" i="1"/>
  <c r="C461" i="1"/>
  <c r="D459" i="1"/>
  <c r="C459" i="1"/>
  <c r="D458" i="1"/>
  <c r="C458" i="1"/>
  <c r="H458" i="1" s="1"/>
  <c r="D457" i="1"/>
  <c r="C457" i="1"/>
  <c r="D456" i="1"/>
  <c r="C456" i="1"/>
  <c r="H456" i="1" s="1"/>
  <c r="D455" i="1"/>
  <c r="C455" i="1"/>
  <c r="D454" i="1"/>
  <c r="C454" i="1"/>
  <c r="H454" i="1" s="1"/>
  <c r="D453" i="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H428" i="1" s="1"/>
  <c r="D427" i="1"/>
  <c r="C427" i="1"/>
  <c r="D426" i="1"/>
  <c r="C426" i="1"/>
  <c r="H426" i="1" s="1"/>
  <c r="D425" i="1"/>
  <c r="D423" i="1"/>
  <c r="C423" i="1"/>
  <c r="D422" i="1"/>
  <c r="C422" i="1"/>
  <c r="D421" i="1"/>
  <c r="C421" i="1"/>
  <c r="D416" i="1"/>
  <c r="C416" i="1"/>
  <c r="D415" i="1"/>
  <c r="C415" i="1"/>
  <c r="D414" i="1"/>
  <c r="C414" i="1"/>
  <c r="D411" i="1"/>
  <c r="C411" i="1"/>
  <c r="D410" i="1"/>
  <c r="C410" i="1"/>
  <c r="D409" i="1"/>
  <c r="C409" i="1"/>
  <c r="D408" i="1"/>
  <c r="C408" i="1"/>
  <c r="D407" i="1"/>
  <c r="D406" i="1"/>
  <c r="C406" i="1"/>
  <c r="D405" i="1"/>
  <c r="C405" i="1"/>
  <c r="D404" i="1"/>
  <c r="C404" i="1"/>
  <c r="D403" i="1"/>
  <c r="C403" i="1"/>
  <c r="C402" i="1"/>
  <c r="D401" i="1"/>
  <c r="D400" i="1"/>
  <c r="C400" i="1"/>
  <c r="H400" i="1" s="1"/>
  <c r="D399" i="1"/>
  <c r="C399" i="1"/>
  <c r="D398" i="1"/>
  <c r="C398" i="1"/>
  <c r="H398" i="1" s="1"/>
  <c r="D397" i="1"/>
  <c r="C397" i="1"/>
  <c r="C396" i="1"/>
  <c r="D395" i="1"/>
  <c r="C395" i="1"/>
  <c r="D394" i="1"/>
  <c r="C394" i="1"/>
  <c r="H394" i="1" s="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C369" i="1"/>
  <c r="D367" i="1"/>
  <c r="C367" i="1"/>
  <c r="D366" i="1"/>
  <c r="C366" i="1"/>
  <c r="D365" i="1"/>
  <c r="C365" i="1"/>
  <c r="D364" i="1"/>
  <c r="C364" i="1"/>
  <c r="D363" i="1"/>
  <c r="C363" i="1"/>
  <c r="D362" i="1"/>
  <c r="C362" i="1"/>
  <c r="C361" i="1"/>
  <c r="D360" i="1"/>
  <c r="C360" i="1"/>
  <c r="D359" i="1"/>
  <c r="C359" i="1"/>
  <c r="D358" i="1"/>
  <c r="C358" i="1"/>
  <c r="D357" i="1"/>
  <c r="D354" i="1"/>
  <c r="C354" i="1"/>
  <c r="C353" i="1"/>
  <c r="D352" i="1"/>
  <c r="C352" i="1"/>
  <c r="D351" i="1"/>
  <c r="C351" i="1"/>
  <c r="C350" i="1"/>
  <c r="C349" i="1"/>
  <c r="D348" i="1"/>
  <c r="C348" i="1"/>
  <c r="D347" i="1"/>
  <c r="C347" i="1"/>
  <c r="D346" i="1"/>
  <c r="C346" i="1"/>
  <c r="D345" i="1"/>
  <c r="C345" i="1"/>
  <c r="D344" i="1"/>
  <c r="C344" i="1"/>
  <c r="D343" i="1"/>
  <c r="C343" i="1"/>
  <c r="D342" i="1"/>
  <c r="C342" i="1"/>
  <c r="C341" i="1"/>
  <c r="D340" i="1"/>
  <c r="C340" i="1"/>
  <c r="D339" i="1"/>
  <c r="C339" i="1"/>
  <c r="D338" i="1"/>
  <c r="C338" i="1"/>
  <c r="D337" i="1"/>
  <c r="C337" i="1"/>
  <c r="D336" i="1"/>
  <c r="C336" i="1"/>
  <c r="D335" i="1"/>
  <c r="C335" i="1"/>
  <c r="D334" i="1"/>
  <c r="C334" i="1"/>
  <c r="D333" i="1"/>
  <c r="C333" i="1"/>
  <c r="D332" i="1"/>
  <c r="C332"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H302" i="1" s="1"/>
  <c r="D301" i="1"/>
  <c r="C301" i="1"/>
  <c r="D300" i="1"/>
  <c r="C300" i="1"/>
  <c r="H300" i="1" s="1"/>
  <c r="D299" i="1"/>
  <c r="C299" i="1"/>
  <c r="D298" i="1"/>
  <c r="C298" i="1"/>
  <c r="H298" i="1" s="1"/>
  <c r="D294" i="1"/>
  <c r="C294" i="1"/>
  <c r="H294" i="1" s="1"/>
  <c r="D293" i="1"/>
  <c r="C293" i="1"/>
  <c r="D292" i="1"/>
  <c r="C292" i="1"/>
  <c r="H292" i="1" s="1"/>
  <c r="D291" i="1"/>
  <c r="C291" i="1"/>
  <c r="D290" i="1"/>
  <c r="C290" i="1"/>
  <c r="H290" i="1" s="1"/>
  <c r="D289" i="1"/>
  <c r="C289" i="1"/>
  <c r="D288" i="1"/>
  <c r="C288" i="1"/>
  <c r="H288" i="1" s="1"/>
  <c r="D287" i="1"/>
  <c r="C287" i="1"/>
  <c r="D286" i="1"/>
  <c r="C286" i="1"/>
  <c r="H286" i="1" s="1"/>
  <c r="D285" i="1"/>
  <c r="C285" i="1"/>
  <c r="D284" i="1"/>
  <c r="C284" i="1"/>
  <c r="H284" i="1" s="1"/>
  <c r="D283" i="1"/>
  <c r="C283" i="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D272" i="1"/>
  <c r="C272" i="1"/>
  <c r="H272" i="1" s="1"/>
  <c r="D271" i="1"/>
  <c r="C271" i="1"/>
  <c r="D270" i="1"/>
  <c r="C270" i="1"/>
  <c r="H270" i="1" s="1"/>
  <c r="D268" i="1"/>
  <c r="C268" i="1"/>
  <c r="H268" i="1" s="1"/>
  <c r="D267" i="1"/>
  <c r="C267" i="1"/>
  <c r="D266" i="1"/>
  <c r="C266" i="1"/>
  <c r="H266" i="1" s="1"/>
  <c r="D265" i="1"/>
  <c r="C265" i="1"/>
  <c r="D264" i="1"/>
  <c r="C264" i="1"/>
  <c r="H264" i="1" s="1"/>
  <c r="D263" i="1"/>
  <c r="C263" i="1"/>
  <c r="D262" i="1"/>
  <c r="C262" i="1"/>
  <c r="H262" i="1" s="1"/>
  <c r="D261" i="1"/>
  <c r="C261" i="1"/>
  <c r="D260" i="1"/>
  <c r="C260" i="1"/>
  <c r="H260" i="1" s="1"/>
  <c r="D259" i="1"/>
  <c r="C259" i="1"/>
  <c r="D257" i="1"/>
  <c r="C257" i="1"/>
  <c r="D256" i="1"/>
  <c r="C256" i="1"/>
  <c r="D255" i="1"/>
  <c r="C255" i="1"/>
  <c r="D254" i="1"/>
  <c r="C254" i="1"/>
  <c r="D253" i="1"/>
  <c r="D252" i="1"/>
  <c r="C252" i="1"/>
  <c r="D251" i="1"/>
  <c r="C251" i="1"/>
  <c r="D250" i="1"/>
  <c r="D249" i="1"/>
  <c r="C249" i="1"/>
  <c r="D248" i="1"/>
  <c r="C248" i="1"/>
  <c r="D247" i="1"/>
  <c r="C247" i="1"/>
  <c r="C246" i="1"/>
  <c r="D245" i="1"/>
  <c r="C245" i="1"/>
  <c r="D244" i="1"/>
  <c r="C244" i="1"/>
  <c r="H244" i="1" s="1"/>
  <c r="D243" i="1"/>
  <c r="C243" i="1"/>
  <c r="D242" i="1"/>
  <c r="D241" i="1"/>
  <c r="C241" i="1"/>
  <c r="D240" i="1"/>
  <c r="C240" i="1"/>
  <c r="H240" i="1" s="1"/>
  <c r="D239" i="1"/>
  <c r="C239" i="1"/>
  <c r="C238" i="1"/>
  <c r="D237" i="1"/>
  <c r="C237" i="1"/>
  <c r="D236" i="1"/>
  <c r="C236" i="1"/>
  <c r="H236" i="1" s="1"/>
  <c r="D235" i="1"/>
  <c r="C235" i="1"/>
  <c r="D234" i="1"/>
  <c r="C234" i="1"/>
  <c r="H234" i="1" s="1"/>
  <c r="C233" i="1"/>
  <c r="D232" i="1"/>
  <c r="C232" i="1"/>
  <c r="H232" i="1" s="1"/>
  <c r="D231" i="1"/>
  <c r="C231" i="1"/>
  <c r="C230" i="1"/>
  <c r="D229" i="1"/>
  <c r="C229" i="1"/>
  <c r="D228" i="1"/>
  <c r="C228" i="1"/>
  <c r="H228" i="1" s="1"/>
  <c r="C227" i="1"/>
  <c r="D225" i="1"/>
  <c r="C225" i="1"/>
  <c r="D224" i="1"/>
  <c r="C224" i="1"/>
  <c r="H224" i="1" s="1"/>
  <c r="D223" i="1"/>
  <c r="C223" i="1"/>
  <c r="D222" i="1"/>
  <c r="C222" i="1"/>
  <c r="H222" i="1" s="1"/>
  <c r="D221" i="1"/>
  <c r="C221" i="1"/>
  <c r="D220" i="1"/>
  <c r="C220" i="1"/>
  <c r="H220" i="1" s="1"/>
  <c r="D219" i="1"/>
  <c r="C219" i="1"/>
  <c r="D218" i="1"/>
  <c r="C218" i="1"/>
  <c r="H218" i="1" s="1"/>
  <c r="D216" i="1"/>
  <c r="C216" i="1"/>
  <c r="H216" i="1" s="1"/>
  <c r="D215" i="1"/>
  <c r="C215" i="1"/>
  <c r="D214" i="1"/>
  <c r="C214" i="1"/>
  <c r="H214" i="1" s="1"/>
  <c r="D213" i="1"/>
  <c r="C213" i="1"/>
  <c r="C212" i="1"/>
  <c r="D211" i="1"/>
  <c r="C211" i="1"/>
  <c r="D210" i="1"/>
  <c r="C210" i="1"/>
  <c r="H210" i="1" s="1"/>
  <c r="D209" i="1"/>
  <c r="C209" i="1"/>
  <c r="D208" i="1"/>
  <c r="C208" i="1"/>
  <c r="H208" i="1" s="1"/>
  <c r="D207" i="1"/>
  <c r="C207" i="1"/>
  <c r="D206" i="1"/>
  <c r="C206" i="1"/>
  <c r="H206" i="1" s="1"/>
  <c r="D205" i="1"/>
  <c r="C205" i="1"/>
  <c r="D204" i="1"/>
  <c r="C204" i="1"/>
  <c r="H204" i="1" s="1"/>
  <c r="D203" i="1"/>
  <c r="C203" i="1"/>
  <c r="D202" i="1"/>
  <c r="C202" i="1"/>
  <c r="H202" i="1" s="1"/>
  <c r="D201" i="1"/>
  <c r="C201" i="1"/>
  <c r="D200" i="1"/>
  <c r="C200" i="1"/>
  <c r="H200" i="1" s="1"/>
  <c r="D197" i="1"/>
  <c r="C197" i="1"/>
  <c r="D196" i="1"/>
  <c r="C196" i="1"/>
  <c r="H196" i="1" s="1"/>
  <c r="D195" i="1"/>
  <c r="C195" i="1"/>
  <c r="D194" i="1"/>
  <c r="C194" i="1"/>
  <c r="H194" i="1" s="1"/>
  <c r="D193" i="1"/>
  <c r="C193" i="1"/>
  <c r="D192" i="1"/>
  <c r="C192" i="1"/>
  <c r="H192" i="1" s="1"/>
  <c r="D191" i="1"/>
  <c r="C191" i="1"/>
  <c r="D190" i="1"/>
  <c r="C190" i="1"/>
  <c r="H190" i="1" s="1"/>
  <c r="D189" i="1"/>
  <c r="C189" i="1"/>
  <c r="D188" i="1"/>
  <c r="C188" i="1"/>
  <c r="H188" i="1" s="1"/>
  <c r="D187" i="1"/>
  <c r="C187" i="1"/>
  <c r="D186" i="1"/>
  <c r="C186" i="1"/>
  <c r="H186" i="1" s="1"/>
  <c r="D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D173" i="1"/>
  <c r="C173" i="1"/>
  <c r="D172" i="1"/>
  <c r="C172" i="1"/>
  <c r="H172" i="1" s="1"/>
  <c r="D171" i="1"/>
  <c r="C171" i="1"/>
  <c r="D170" i="1"/>
  <c r="C170" i="1"/>
  <c r="H170" i="1" s="1"/>
  <c r="D169" i="1"/>
  <c r="C169" i="1"/>
  <c r="D168" i="1"/>
  <c r="C168" i="1"/>
  <c r="H168" i="1" s="1"/>
  <c r="D167" i="1"/>
  <c r="C167" i="1"/>
  <c r="C166" i="1"/>
  <c r="D165" i="1"/>
  <c r="C165" i="1"/>
  <c r="D164" i="1"/>
  <c r="C164" i="1"/>
  <c r="H164" i="1" s="1"/>
  <c r="D163" i="1"/>
  <c r="C163" i="1"/>
  <c r="D162" i="1"/>
  <c r="C162" i="1"/>
  <c r="H162" i="1" s="1"/>
  <c r="D161" i="1"/>
  <c r="C161" i="1"/>
  <c r="D159" i="1"/>
  <c r="C159" i="1"/>
  <c r="D158" i="1"/>
  <c r="C158" i="1"/>
  <c r="H158" i="1" s="1"/>
  <c r="D157" i="1"/>
  <c r="C157" i="1"/>
  <c r="D156" i="1"/>
  <c r="D155" i="1"/>
  <c r="C155" i="1"/>
  <c r="D154" i="1"/>
  <c r="C154" i="1"/>
  <c r="H154" i="1" s="1"/>
  <c r="D153" i="1"/>
  <c r="C153" i="1"/>
  <c r="D152" i="1"/>
  <c r="C152" i="1"/>
  <c r="H152" i="1" s="1"/>
  <c r="D151" i="1"/>
  <c r="C151" i="1"/>
  <c r="D150" i="1"/>
  <c r="C150" i="1"/>
  <c r="H150" i="1" s="1"/>
  <c r="D147" i="1"/>
  <c r="C147" i="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D136" i="1"/>
  <c r="D135" i="1"/>
  <c r="C135" i="1"/>
  <c r="D134" i="1"/>
  <c r="C134" i="1"/>
  <c r="H134" i="1" s="1"/>
  <c r="D133" i="1"/>
  <c r="C133" i="1"/>
  <c r="D132" i="1"/>
  <c r="C132" i="1"/>
  <c r="H132" i="1" s="1"/>
  <c r="C131" i="1"/>
  <c r="C130" i="1"/>
  <c r="D129" i="1"/>
  <c r="C129" i="1"/>
  <c r="D128" i="1"/>
  <c r="C128" i="1"/>
  <c r="D127" i="1"/>
  <c r="C127" i="1"/>
  <c r="D126" i="1"/>
  <c r="C126" i="1"/>
  <c r="D125" i="1"/>
  <c r="D124" i="1"/>
  <c r="C124" i="1"/>
  <c r="H124" i="1" s="1"/>
  <c r="D123" i="1"/>
  <c r="C123" i="1"/>
  <c r="D122" i="1"/>
  <c r="C122" i="1"/>
  <c r="H122" i="1" s="1"/>
  <c r="D121" i="1"/>
  <c r="D120" i="1"/>
  <c r="C120" i="1"/>
  <c r="H120" i="1" s="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H108" i="1" s="1"/>
  <c r="D107" i="1"/>
  <c r="C107" i="1"/>
  <c r="D106" i="1"/>
  <c r="C106" i="1"/>
  <c r="H106" i="1" s="1"/>
  <c r="D105" i="1"/>
  <c r="C105" i="1"/>
  <c r="D104" i="1"/>
  <c r="C104" i="1"/>
  <c r="H104" i="1" s="1"/>
  <c r="D103" i="1"/>
  <c r="C103" i="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H44" i="1" s="1"/>
  <c r="D43" i="1"/>
  <c r="C43" i="1"/>
  <c r="D42" i="1"/>
  <c r="C42" i="1"/>
  <c r="H42" i="1" s="1"/>
  <c r="D41" i="1"/>
  <c r="C41" i="1"/>
  <c r="D40" i="1"/>
  <c r="C40" i="1"/>
  <c r="H40" i="1" s="1"/>
  <c r="D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H1112" i="1" l="1"/>
  <c r="H1152" i="1"/>
  <c r="E536" i="4"/>
  <c r="D530" i="1" s="1"/>
  <c r="D531" i="1"/>
  <c r="H531" i="1" s="1"/>
  <c r="H166" i="1"/>
  <c r="D350" i="1"/>
  <c r="D369" i="1"/>
  <c r="C407" i="1"/>
  <c r="G407" i="1" s="1"/>
  <c r="D517" i="1"/>
  <c r="H230" i="1"/>
  <c r="H396" i="1"/>
  <c r="H544" i="1"/>
  <c r="D1201" i="1"/>
  <c r="G314" i="9"/>
  <c r="D88" i="5"/>
  <c r="E178" i="5"/>
  <c r="D1190" i="1"/>
  <c r="D131" i="1"/>
  <c r="C253" i="1"/>
  <c r="H253" i="1" s="1"/>
  <c r="H1201" i="1"/>
  <c r="H46" i="1"/>
  <c r="H48" i="1"/>
  <c r="H50" i="1"/>
  <c r="H52" i="1"/>
  <c r="H54" i="1"/>
  <c r="H56" i="1"/>
  <c r="H58" i="1"/>
  <c r="H60" i="1"/>
  <c r="H62" i="1"/>
  <c r="H64" i="1"/>
  <c r="H66" i="1"/>
  <c r="H68" i="1"/>
  <c r="H70" i="1"/>
  <c r="H72" i="1"/>
  <c r="H74" i="1"/>
  <c r="H76" i="1"/>
  <c r="H126" i="1"/>
  <c r="H128" i="1"/>
  <c r="C185" i="1"/>
  <c r="C250" i="1"/>
  <c r="H250" i="1" s="1"/>
  <c r="H252" i="1"/>
  <c r="H254" i="1"/>
  <c r="H256" i="1"/>
  <c r="D317" i="1"/>
  <c r="D361" i="1"/>
  <c r="H404" i="1"/>
  <c r="H406" i="1"/>
  <c r="H408" i="1"/>
  <c r="H410" i="1"/>
  <c r="H414" i="1"/>
  <c r="H416" i="1"/>
  <c r="H422" i="1"/>
  <c r="H462" i="1"/>
  <c r="H510" i="1"/>
  <c r="H512" i="1"/>
  <c r="H514" i="1"/>
  <c r="H1076" i="1"/>
  <c r="H1078" i="1"/>
  <c r="H1080" i="1"/>
  <c r="H1082" i="1"/>
  <c r="H1084" i="1"/>
  <c r="H1086" i="1"/>
  <c r="H1156" i="1"/>
  <c r="H1158" i="1"/>
  <c r="H1160" i="1"/>
  <c r="H1162" i="1"/>
  <c r="H1164" i="1"/>
  <c r="H1166" i="1"/>
  <c r="H1168" i="1"/>
  <c r="H1170" i="1"/>
  <c r="H1172" i="1"/>
  <c r="H1174" i="1"/>
  <c r="H306" i="1"/>
  <c r="H308" i="1"/>
  <c r="H310" i="1"/>
  <c r="H312" i="1"/>
  <c r="H314" i="1"/>
  <c r="H316" i="1"/>
  <c r="H318" i="1"/>
  <c r="H320" i="1"/>
  <c r="H322" i="1"/>
  <c r="H324" i="1"/>
  <c r="H326" i="1"/>
  <c r="H328" i="1"/>
  <c r="H330" i="1"/>
  <c r="H332" i="1"/>
  <c r="H334" i="1"/>
  <c r="H336" i="1"/>
  <c r="H338" i="1"/>
  <c r="H340" i="1"/>
  <c r="H342" i="1"/>
  <c r="H344" i="1"/>
  <c r="H346" i="1"/>
  <c r="H348" i="1"/>
  <c r="H350" i="1"/>
  <c r="H352" i="1"/>
  <c r="H354" i="1"/>
  <c r="H358" i="1"/>
  <c r="H360" i="1"/>
  <c r="H362" i="1"/>
  <c r="H364" i="1"/>
  <c r="H366" i="1"/>
  <c r="H466" i="1"/>
  <c r="H468" i="1"/>
  <c r="H518" i="1"/>
  <c r="H520" i="1"/>
  <c r="H522" i="1"/>
  <c r="H524" i="1"/>
  <c r="H526" i="1"/>
  <c r="H528" i="1"/>
  <c r="H566" i="1"/>
  <c r="H568" i="1"/>
  <c r="H570" i="1"/>
  <c r="H572" i="1"/>
  <c r="H574" i="1"/>
  <c r="H576" i="1"/>
  <c r="H624" i="1"/>
  <c r="H626" i="1"/>
  <c r="H628" i="1"/>
  <c r="H630" i="1"/>
  <c r="H632" i="1"/>
  <c r="H636" i="1"/>
  <c r="H1019" i="1"/>
  <c r="H1021" i="1"/>
  <c r="H1023" i="1"/>
  <c r="H1025" i="1"/>
  <c r="H1027" i="1"/>
  <c r="H1029" i="1"/>
  <c r="H1031" i="1"/>
  <c r="H1033" i="1"/>
  <c r="H1035" i="1"/>
  <c r="H1037" i="1"/>
  <c r="H1039" i="1"/>
  <c r="H1041" i="1"/>
  <c r="H1043" i="1"/>
  <c r="H1045" i="1"/>
  <c r="H1257" i="1"/>
  <c r="H1302" i="1"/>
  <c r="H1304" i="1"/>
  <c r="H1306" i="1"/>
  <c r="H1308" i="1"/>
  <c r="H1310" i="1"/>
  <c r="H1312" i="1"/>
  <c r="H1314" i="1"/>
  <c r="H1316" i="1"/>
  <c r="H1318" i="1"/>
  <c r="H1320" i="1"/>
  <c r="H1322" i="1"/>
  <c r="H1324" i="1"/>
  <c r="H1326" i="1"/>
  <c r="H1328" i="1"/>
  <c r="H1330" i="1"/>
  <c r="H1332" i="1"/>
  <c r="H1334" i="1"/>
  <c r="H1336" i="1"/>
  <c r="H1338" i="1"/>
  <c r="H1342" i="1"/>
  <c r="H1344" i="1"/>
  <c r="H1346" i="1"/>
  <c r="H1348" i="1"/>
  <c r="H1350" i="1"/>
  <c r="H1352" i="1"/>
  <c r="H1354" i="1"/>
  <c r="H1356" i="1"/>
  <c r="H1358" i="1"/>
  <c r="H1360" i="1"/>
  <c r="H1362" i="1"/>
  <c r="H1364" i="1"/>
  <c r="H1366" i="1"/>
  <c r="H1368" i="1"/>
  <c r="H1370" i="1"/>
  <c r="H1372" i="1"/>
  <c r="H1374" i="1"/>
  <c r="H1376" i="1"/>
  <c r="H1378" i="1"/>
  <c r="H1380" i="1"/>
  <c r="H1384" i="1"/>
  <c r="H1386" i="1"/>
  <c r="H1388" i="1"/>
  <c r="H1390" i="1"/>
  <c r="H1392" i="1"/>
  <c r="H1394" i="1"/>
  <c r="H1396" i="1"/>
  <c r="H1398" i="1"/>
  <c r="H1400" i="1"/>
  <c r="J1557" i="1"/>
  <c r="J1559" i="1"/>
  <c r="J1561" i="1"/>
  <c r="F310" i="4"/>
  <c r="D309" i="4"/>
  <c r="C304" i="1" s="1"/>
  <c r="H304" i="1" s="1"/>
  <c r="H36" i="3"/>
  <c r="C1577" i="1"/>
  <c r="H1577" i="1" s="1"/>
  <c r="H554" i="1"/>
  <c r="H556" i="1"/>
  <c r="H558" i="1"/>
  <c r="H560" i="1"/>
  <c r="H562" i="1"/>
  <c r="H564" i="1"/>
  <c r="H592" i="1"/>
  <c r="H594" i="1"/>
  <c r="H596" i="1"/>
  <c r="H598" i="1"/>
  <c r="H600" i="1"/>
  <c r="H602" i="1"/>
  <c r="H604" i="1"/>
  <c r="H606" i="1"/>
  <c r="H608" i="1"/>
  <c r="H610" i="1"/>
  <c r="H612" i="1"/>
  <c r="H614" i="1"/>
  <c r="H616" i="1"/>
  <c r="H618" i="1"/>
  <c r="H620" i="1"/>
  <c r="H622" i="1"/>
  <c r="H1013" i="1"/>
  <c r="H1015" i="1"/>
  <c r="H1126" i="1"/>
  <c r="H1128" i="1"/>
  <c r="H1130" i="1"/>
  <c r="H1132" i="1"/>
  <c r="H1134" i="1"/>
  <c r="H1136" i="1"/>
  <c r="H1138" i="1"/>
  <c r="H1141" i="1"/>
  <c r="H1143" i="1"/>
  <c r="H1145" i="1"/>
  <c r="H1147" i="1"/>
  <c r="H1178" i="1"/>
  <c r="H1260" i="1"/>
  <c r="H1262" i="1"/>
  <c r="H1264" i="1"/>
  <c r="H1266" i="1"/>
  <c r="H1268" i="1"/>
  <c r="H1270" i="1"/>
  <c r="H1272" i="1"/>
  <c r="H1274" i="1"/>
  <c r="H1276" i="1"/>
  <c r="H1278" i="1"/>
  <c r="H1280" i="1"/>
  <c r="H1282" i="1"/>
  <c r="H1284" i="1"/>
  <c r="H1286" i="1"/>
  <c r="H1288" i="1"/>
  <c r="H1290" i="1"/>
  <c r="H1292" i="1"/>
  <c r="H1294" i="1"/>
  <c r="H1296" i="1"/>
  <c r="H1298" i="1"/>
  <c r="H1410" i="1"/>
  <c r="H1412" i="1"/>
  <c r="H1414" i="1"/>
  <c r="H1416" i="1"/>
  <c r="H1418" i="1"/>
  <c r="H1420" i="1"/>
  <c r="H1422" i="1"/>
  <c r="H1424" i="1"/>
  <c r="H1426" i="1"/>
  <c r="H1430" i="1"/>
  <c r="H1526" i="1"/>
  <c r="H1528" i="1"/>
  <c r="H1530" i="1"/>
  <c r="H1532" i="1"/>
  <c r="H1534" i="1"/>
  <c r="H1536" i="1"/>
  <c r="J1564" i="1"/>
  <c r="J1566" i="1"/>
  <c r="J1568" i="1"/>
  <c r="J1570" i="1"/>
  <c r="J1573" i="1"/>
  <c r="E7" i="5"/>
  <c r="E40" i="9"/>
  <c r="B40" i="9" s="1"/>
  <c r="B41" i="9"/>
  <c r="E47" i="9"/>
  <c r="B47" i="9" s="1"/>
  <c r="E52" i="9"/>
  <c r="B52" i="9" s="1"/>
  <c r="E71" i="9"/>
  <c r="B71" i="9" s="1"/>
  <c r="E76" i="9"/>
  <c r="B76" i="9" s="1"/>
  <c r="E83" i="9"/>
  <c r="B83" i="9" s="1"/>
  <c r="B84" i="9"/>
  <c r="E87" i="9"/>
  <c r="B87" i="9" s="1"/>
  <c r="E91" i="9"/>
  <c r="B91" i="9" s="1"/>
  <c r="B92" i="9"/>
  <c r="E95" i="9"/>
  <c r="B95" i="9" s="1"/>
  <c r="B96" i="9"/>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3" i="9"/>
  <c r="B143" i="9" s="1"/>
  <c r="E147" i="9"/>
  <c r="B147" i="9" s="1"/>
  <c r="E151" i="9"/>
  <c r="B151" i="9" s="1"/>
  <c r="E155" i="9"/>
  <c r="B155" i="9" s="1"/>
  <c r="E158" i="9"/>
  <c r="E166" i="9"/>
  <c r="B166" i="9" s="1"/>
  <c r="E168" i="9"/>
  <c r="B168" i="9" s="1"/>
  <c r="F234" i="9"/>
  <c r="F242" i="9"/>
  <c r="F250" i="9"/>
  <c r="B250" i="9" s="1"/>
  <c r="F258" i="9"/>
  <c r="F266" i="9"/>
  <c r="F274" i="9"/>
  <c r="F282" i="9"/>
  <c r="B282" i="9" s="1"/>
  <c r="B288" i="9"/>
  <c r="F290" i="9"/>
  <c r="E322" i="9"/>
  <c r="B322" i="9" s="1"/>
  <c r="B328" i="9"/>
  <c r="E164" i="4"/>
  <c r="D160" i="1" s="1"/>
  <c r="E308" i="4"/>
  <c r="D303" i="1" s="1"/>
  <c r="E12" i="5"/>
  <c r="D1017" i="1" s="1"/>
  <c r="E88" i="5"/>
  <c r="D1093" i="1" s="1"/>
  <c r="D51" i="8"/>
  <c r="C1628" i="1" s="1"/>
  <c r="H1628" i="1" s="1"/>
  <c r="E331" i="9"/>
  <c r="B331" i="9" s="1"/>
  <c r="E333" i="9"/>
  <c r="B333" i="9" s="1"/>
  <c r="F342" i="9"/>
  <c r="J1575" i="1"/>
  <c r="J1579" i="1"/>
  <c r="J1581" i="1"/>
  <c r="E153" i="4"/>
  <c r="D149" i="1" s="1"/>
  <c r="D262" i="4"/>
  <c r="E647" i="4"/>
  <c r="D641" i="1" s="1"/>
  <c r="D522" i="4"/>
  <c r="F522" i="4" s="1"/>
  <c r="F252" i="5"/>
  <c r="E22" i="7"/>
  <c r="D38" i="7"/>
  <c r="D6" i="8"/>
  <c r="C1583" i="1" s="1"/>
  <c r="H1583" i="1" s="1"/>
  <c r="B296" i="9"/>
  <c r="B26" i="9"/>
  <c r="E27" i="9"/>
  <c r="B27" i="9" s="1"/>
  <c r="E37" i="9"/>
  <c r="B37" i="9" s="1"/>
  <c r="B56" i="9"/>
  <c r="E57" i="9"/>
  <c r="B57" i="9" s="1"/>
  <c r="B68" i="9"/>
  <c r="E69" i="9"/>
  <c r="B79" i="9"/>
  <c r="B85" i="9"/>
  <c r="B89" i="9"/>
  <c r="B93" i="9"/>
  <c r="B97" i="9"/>
  <c r="B101" i="9"/>
  <c r="E102" i="9"/>
  <c r="B102" i="9" s="1"/>
  <c r="B105" i="9"/>
  <c r="E106" i="9"/>
  <c r="B106" i="9" s="1"/>
  <c r="B109" i="9"/>
  <c r="B113" i="9"/>
  <c r="B117" i="9"/>
  <c r="B121" i="9"/>
  <c r="B125" i="9"/>
  <c r="B129" i="9"/>
  <c r="B133" i="9"/>
  <c r="B137" i="9"/>
  <c r="B141" i="9"/>
  <c r="B145" i="9"/>
  <c r="B149" i="9"/>
  <c r="B153" i="9"/>
  <c r="E164" i="9"/>
  <c r="B164" i="9" s="1"/>
  <c r="E172" i="9"/>
  <c r="B172" i="9" s="1"/>
  <c r="F230" i="9"/>
  <c r="F246" i="9"/>
  <c r="F254" i="9"/>
  <c r="F262" i="9"/>
  <c r="F270" i="9"/>
  <c r="F278" i="9"/>
  <c r="B284" i="9"/>
  <c r="F286" i="9"/>
  <c r="B286" i="9" s="1"/>
  <c r="B292" i="9"/>
  <c r="E319" i="9"/>
  <c r="B319" i="9" s="1"/>
  <c r="E326" i="9"/>
  <c r="B326" i="9" s="1"/>
  <c r="E7" i="4"/>
  <c r="D3" i="1" s="1"/>
  <c r="D43" i="4"/>
  <c r="E49" i="4"/>
  <c r="D45" i="1" s="1"/>
  <c r="F135" i="4"/>
  <c r="F170" i="4"/>
  <c r="E202" i="4"/>
  <c r="D198" i="1" s="1"/>
  <c r="E262" i="4"/>
  <c r="D258" i="1" s="1"/>
  <c r="D431" i="4"/>
  <c r="F29" i="5"/>
  <c r="F63" i="5"/>
  <c r="F147" i="5"/>
  <c r="E251" i="5"/>
  <c r="I25" i="3" s="1"/>
  <c r="E5" i="6"/>
  <c r="D1401" i="1" s="1"/>
  <c r="E89" i="6"/>
  <c r="D1485" i="1" s="1"/>
  <c r="E114" i="6"/>
  <c r="D1510" i="1" s="1"/>
  <c r="H1563" i="1"/>
  <c r="E25" i="9"/>
  <c r="B25" i="9" s="1"/>
  <c r="E30" i="9"/>
  <c r="B30" i="9" s="1"/>
  <c r="E48" i="9"/>
  <c r="B48" i="9" s="1"/>
  <c r="E49" i="9"/>
  <c r="B49" i="9" s="1"/>
  <c r="E55" i="9"/>
  <c r="B55" i="9" s="1"/>
  <c r="E60" i="9"/>
  <c r="B60" i="9" s="1"/>
  <c r="E61" i="9"/>
  <c r="E72" i="9"/>
  <c r="B72" i="9" s="1"/>
  <c r="E73" i="9"/>
  <c r="B73" i="9" s="1"/>
  <c r="B158" i="9"/>
  <c r="B290" i="9"/>
  <c r="H248" i="1"/>
  <c r="H246" i="1"/>
  <c r="E230" i="4"/>
  <c r="D226" i="1" s="1"/>
  <c r="I30" i="3"/>
  <c r="D1511" i="1"/>
  <c r="F126" i="4"/>
  <c r="D125" i="4"/>
  <c r="F203" i="4"/>
  <c r="D202" i="4"/>
  <c r="F362" i="4"/>
  <c r="D361" i="4"/>
  <c r="H130" i="1"/>
  <c r="H464" i="1"/>
  <c r="H470" i="1"/>
  <c r="H482" i="1"/>
  <c r="H508" i="1"/>
  <c r="C516" i="1"/>
  <c r="H516" i="1" s="1"/>
  <c r="F141" i="4"/>
  <c r="D140" i="4"/>
  <c r="F274" i="4"/>
  <c r="D273" i="4"/>
  <c r="H238" i="1"/>
  <c r="C242" i="1"/>
  <c r="H242" i="1" s="1"/>
  <c r="C258" i="1"/>
  <c r="H258" i="1" s="1"/>
  <c r="D212" i="1"/>
  <c r="D402" i="1"/>
  <c r="H402" i="1" s="1"/>
  <c r="H645" i="1"/>
  <c r="H647" i="1"/>
  <c r="H649" i="1"/>
  <c r="H651" i="1"/>
  <c r="H653" i="1"/>
  <c r="H655" i="1"/>
  <c r="H657" i="1"/>
  <c r="H659" i="1"/>
  <c r="H661" i="1"/>
  <c r="H663" i="1"/>
  <c r="H665" i="1"/>
  <c r="H667" i="1"/>
  <c r="H669" i="1"/>
  <c r="H671" i="1"/>
  <c r="H673" i="1"/>
  <c r="H675" i="1"/>
  <c r="H677" i="1"/>
  <c r="H679" i="1"/>
  <c r="H681" i="1"/>
  <c r="H683" i="1"/>
  <c r="H685" i="1"/>
  <c r="H687" i="1"/>
  <c r="H689" i="1"/>
  <c r="H691" i="1"/>
  <c r="H693" i="1"/>
  <c r="H695" i="1"/>
  <c r="H697" i="1"/>
  <c r="H699" i="1"/>
  <c r="H701" i="1"/>
  <c r="H703" i="1"/>
  <c r="H705" i="1"/>
  <c r="H707" i="1"/>
  <c r="H709" i="1"/>
  <c r="H711" i="1"/>
  <c r="H713" i="1"/>
  <c r="H715" i="1"/>
  <c r="H717" i="1"/>
  <c r="H719" i="1"/>
  <c r="H721" i="1"/>
  <c r="H723" i="1"/>
  <c r="H725" i="1"/>
  <c r="H727" i="1"/>
  <c r="H729" i="1"/>
  <c r="H731" i="1"/>
  <c r="H733" i="1"/>
  <c r="H735" i="1"/>
  <c r="H737" i="1"/>
  <c r="H739" i="1"/>
  <c r="H741" i="1"/>
  <c r="H743" i="1"/>
  <c r="H745" i="1"/>
  <c r="H749" i="1"/>
  <c r="H751" i="1"/>
  <c r="H753" i="1"/>
  <c r="H755" i="1"/>
  <c r="H757" i="1"/>
  <c r="H759" i="1"/>
  <c r="F134" i="4"/>
  <c r="F165" i="4"/>
  <c r="D164" i="4"/>
  <c r="H212" i="1"/>
  <c r="H5" i="1"/>
  <c r="H7" i="1"/>
  <c r="H9" i="1"/>
  <c r="H11" i="1"/>
  <c r="H13" i="1"/>
  <c r="H15" i="1"/>
  <c r="H17" i="1"/>
  <c r="H19" i="1"/>
  <c r="H21" i="1"/>
  <c r="H23" i="1"/>
  <c r="H25" i="1"/>
  <c r="H27" i="1"/>
  <c r="H29" i="1"/>
  <c r="H31" i="1"/>
  <c r="H33" i="1"/>
  <c r="H35" i="1"/>
  <c r="H37" i="1"/>
  <c r="H41" i="1"/>
  <c r="H43"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103" i="1"/>
  <c r="H105" i="1"/>
  <c r="H107" i="1"/>
  <c r="H109" i="1"/>
  <c r="H111" i="1"/>
  <c r="H113" i="1"/>
  <c r="H115" i="1"/>
  <c r="H117" i="1"/>
  <c r="H119" i="1"/>
  <c r="H123" i="1"/>
  <c r="C125" i="1"/>
  <c r="H125" i="1" s="1"/>
  <c r="H127" i="1"/>
  <c r="H129" i="1"/>
  <c r="H131" i="1"/>
  <c r="H133" i="1"/>
  <c r="H135" i="1"/>
  <c r="H137" i="1"/>
  <c r="H139" i="1"/>
  <c r="H141" i="1"/>
  <c r="H143" i="1"/>
  <c r="H145" i="1"/>
  <c r="H147" i="1"/>
  <c r="H151" i="1"/>
  <c r="H153" i="1"/>
  <c r="H155" i="1"/>
  <c r="H157" i="1"/>
  <c r="H159" i="1"/>
  <c r="H161" i="1"/>
  <c r="H163" i="1"/>
  <c r="H165" i="1"/>
  <c r="H167" i="1"/>
  <c r="H169" i="1"/>
  <c r="H171" i="1"/>
  <c r="H173" i="1"/>
  <c r="H175" i="1"/>
  <c r="H177" i="1"/>
  <c r="H179" i="1"/>
  <c r="H181" i="1"/>
  <c r="H183" i="1"/>
  <c r="H185" i="1"/>
  <c r="H187" i="1"/>
  <c r="H189" i="1"/>
  <c r="H191" i="1"/>
  <c r="H193" i="1"/>
  <c r="H195" i="1"/>
  <c r="H197" i="1"/>
  <c r="C199" i="1"/>
  <c r="H199" i="1" s="1"/>
  <c r="H201" i="1"/>
  <c r="H203" i="1"/>
  <c r="H205" i="1"/>
  <c r="H207" i="1"/>
  <c r="H209" i="1"/>
  <c r="H211" i="1"/>
  <c r="H213" i="1"/>
  <c r="H215" i="1"/>
  <c r="H219" i="1"/>
  <c r="H221" i="1"/>
  <c r="H223" i="1"/>
  <c r="H225" i="1"/>
  <c r="H227" i="1"/>
  <c r="H229" i="1"/>
  <c r="H231" i="1"/>
  <c r="H233" i="1"/>
  <c r="H235" i="1"/>
  <c r="H237" i="1"/>
  <c r="H239" i="1"/>
  <c r="H241" i="1"/>
  <c r="H243" i="1"/>
  <c r="H245" i="1"/>
  <c r="H247" i="1"/>
  <c r="H249" i="1"/>
  <c r="H251" i="1"/>
  <c r="H255" i="1"/>
  <c r="H257" i="1"/>
  <c r="H259" i="1"/>
  <c r="H261" i="1"/>
  <c r="H263" i="1"/>
  <c r="H265" i="1"/>
  <c r="H267" i="1"/>
  <c r="H271" i="1"/>
  <c r="H273" i="1"/>
  <c r="H275" i="1"/>
  <c r="H277" i="1"/>
  <c r="H279" i="1"/>
  <c r="H281" i="1"/>
  <c r="H283" i="1"/>
  <c r="H285" i="1"/>
  <c r="H287" i="1"/>
  <c r="H289" i="1"/>
  <c r="H291" i="1"/>
  <c r="H293" i="1"/>
  <c r="H299" i="1"/>
  <c r="H301" i="1"/>
  <c r="H305" i="1"/>
  <c r="H307" i="1"/>
  <c r="H309" i="1"/>
  <c r="H311" i="1"/>
  <c r="H313" i="1"/>
  <c r="H315" i="1"/>
  <c r="H317" i="1"/>
  <c r="H319" i="1"/>
  <c r="H321" i="1"/>
  <c r="H323" i="1"/>
  <c r="H325" i="1"/>
  <c r="H327" i="1"/>
  <c r="H329" i="1"/>
  <c r="H331" i="1"/>
  <c r="H333" i="1"/>
  <c r="H335" i="1"/>
  <c r="H337" i="1"/>
  <c r="H339" i="1"/>
  <c r="H341" i="1"/>
  <c r="H343" i="1"/>
  <c r="H345" i="1"/>
  <c r="H347" i="1"/>
  <c r="H349" i="1"/>
  <c r="H351" i="1"/>
  <c r="H353" i="1"/>
  <c r="C357" i="1"/>
  <c r="H357" i="1" s="1"/>
  <c r="H359" i="1"/>
  <c r="H361" i="1"/>
  <c r="H363" i="1"/>
  <c r="H365" i="1"/>
  <c r="H367" i="1"/>
  <c r="H369" i="1"/>
  <c r="H371" i="1"/>
  <c r="H373" i="1"/>
  <c r="H375" i="1"/>
  <c r="H377" i="1"/>
  <c r="H379" i="1"/>
  <c r="H381" i="1"/>
  <c r="H383" i="1"/>
  <c r="H385" i="1"/>
  <c r="H387" i="1"/>
  <c r="H389" i="1"/>
  <c r="H391" i="1"/>
  <c r="H393" i="1"/>
  <c r="H395" i="1"/>
  <c r="H397" i="1"/>
  <c r="H399" i="1"/>
  <c r="H403" i="1"/>
  <c r="H405" i="1"/>
  <c r="H407" i="1"/>
  <c r="H409" i="1"/>
  <c r="H411" i="1"/>
  <c r="H415" i="1"/>
  <c r="H421" i="1"/>
  <c r="H423" i="1"/>
  <c r="H427" i="1"/>
  <c r="H429" i="1"/>
  <c r="H431" i="1"/>
  <c r="H433" i="1"/>
  <c r="H435" i="1"/>
  <c r="H437" i="1"/>
  <c r="H439" i="1"/>
  <c r="H441" i="1"/>
  <c r="H443" i="1"/>
  <c r="H445" i="1"/>
  <c r="H447" i="1"/>
  <c r="H449" i="1"/>
  <c r="H451" i="1"/>
  <c r="H453" i="1"/>
  <c r="H455" i="1"/>
  <c r="H457" i="1"/>
  <c r="H459" i="1"/>
  <c r="H461" i="1"/>
  <c r="H463" i="1"/>
  <c r="H465" i="1"/>
  <c r="H467" i="1"/>
  <c r="H469" i="1"/>
  <c r="H471" i="1"/>
  <c r="H473" i="1"/>
  <c r="H475" i="1"/>
  <c r="H477" i="1"/>
  <c r="H479" i="1"/>
  <c r="H481" i="1"/>
  <c r="H483" i="1"/>
  <c r="H485" i="1"/>
  <c r="H487" i="1"/>
  <c r="H489" i="1"/>
  <c r="H491" i="1"/>
  <c r="H493" i="1"/>
  <c r="H495" i="1"/>
  <c r="H497" i="1"/>
  <c r="H499" i="1"/>
  <c r="H501" i="1"/>
  <c r="H503" i="1"/>
  <c r="H505" i="1"/>
  <c r="H507" i="1"/>
  <c r="H509" i="1"/>
  <c r="H511" i="1"/>
  <c r="H513" i="1"/>
  <c r="H515" i="1"/>
  <c r="H517" i="1"/>
  <c r="H519" i="1"/>
  <c r="H521" i="1"/>
  <c r="H523" i="1"/>
  <c r="H525" i="1"/>
  <c r="H527" i="1"/>
  <c r="H533" i="1"/>
  <c r="H535" i="1"/>
  <c r="H537" i="1"/>
  <c r="H539" i="1"/>
  <c r="H541" i="1"/>
  <c r="H543" i="1"/>
  <c r="H545" i="1"/>
  <c r="H547" i="1"/>
  <c r="H549" i="1"/>
  <c r="H551" i="1"/>
  <c r="H553" i="1"/>
  <c r="H555" i="1"/>
  <c r="H557" i="1"/>
  <c r="H559" i="1"/>
  <c r="H561" i="1"/>
  <c r="H563" i="1"/>
  <c r="H567" i="1"/>
  <c r="H569" i="1"/>
  <c r="H571" i="1"/>
  <c r="H573" i="1"/>
  <c r="H575" i="1"/>
  <c r="H577" i="1"/>
  <c r="H579" i="1"/>
  <c r="H581" i="1"/>
  <c r="H583" i="1"/>
  <c r="H585" i="1"/>
  <c r="H587" i="1"/>
  <c r="H589" i="1"/>
  <c r="H593" i="1"/>
  <c r="H595" i="1"/>
  <c r="H597" i="1"/>
  <c r="H599" i="1"/>
  <c r="H601" i="1"/>
  <c r="H603" i="1"/>
  <c r="H605" i="1"/>
  <c r="H607" i="1"/>
  <c r="H609" i="1"/>
  <c r="H611" i="1"/>
  <c r="H613" i="1"/>
  <c r="H615" i="1"/>
  <c r="H617" i="1"/>
  <c r="H619" i="1"/>
  <c r="H621" i="1"/>
  <c r="H625" i="1"/>
  <c r="H627" i="1"/>
  <c r="H629" i="1"/>
  <c r="H631" i="1"/>
  <c r="H635" i="1"/>
  <c r="H641" i="1"/>
  <c r="F50" i="4"/>
  <c r="D49" i="4"/>
  <c r="H761" i="1"/>
  <c r="H763" i="1"/>
  <c r="H765" i="1"/>
  <c r="H767" i="1"/>
  <c r="H769" i="1"/>
  <c r="H771" i="1"/>
  <c r="H773" i="1"/>
  <c r="H775" i="1"/>
  <c r="H777" i="1"/>
  <c r="H779" i="1"/>
  <c r="H781" i="1"/>
  <c r="H783" i="1"/>
  <c r="H785" i="1"/>
  <c r="H787" i="1"/>
  <c r="H789" i="1"/>
  <c r="H791" i="1"/>
  <c r="H793" i="1"/>
  <c r="H795" i="1"/>
  <c r="H797" i="1"/>
  <c r="H799" i="1"/>
  <c r="H801" i="1"/>
  <c r="H803" i="1"/>
  <c r="H805" i="1"/>
  <c r="H807" i="1"/>
  <c r="H809" i="1"/>
  <c r="H811" i="1"/>
  <c r="H813" i="1"/>
  <c r="H815" i="1"/>
  <c r="H817" i="1"/>
  <c r="H819" i="1"/>
  <c r="H821"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991" i="1"/>
  <c r="H993" i="1"/>
  <c r="H995" i="1"/>
  <c r="H997" i="1"/>
  <c r="H999" i="1"/>
  <c r="H1001" i="1"/>
  <c r="H1003" i="1"/>
  <c r="H1005" i="1"/>
  <c r="H1007" i="1"/>
  <c r="H1009" i="1"/>
  <c r="H1047" i="1"/>
  <c r="H1049" i="1"/>
  <c r="H1051" i="1"/>
  <c r="H1053" i="1"/>
  <c r="H1055" i="1"/>
  <c r="H1057" i="1"/>
  <c r="H1059" i="1"/>
  <c r="H1061" i="1"/>
  <c r="H1063" i="1"/>
  <c r="H1065" i="1"/>
  <c r="H1067" i="1"/>
  <c r="H1069" i="1"/>
  <c r="H1071" i="1"/>
  <c r="H1073" i="1"/>
  <c r="H1149" i="1"/>
  <c r="H1151" i="1"/>
  <c r="H1153" i="1"/>
  <c r="H1155" i="1"/>
  <c r="H1157" i="1"/>
  <c r="H1159" i="1"/>
  <c r="H1161" i="1"/>
  <c r="H1163" i="1"/>
  <c r="H1165" i="1"/>
  <c r="H1167" i="1"/>
  <c r="H1169" i="1"/>
  <c r="H1171" i="1"/>
  <c r="H1173" i="1"/>
  <c r="H1175" i="1"/>
  <c r="C1572" i="1"/>
  <c r="H1572" i="1" s="1"/>
  <c r="J1574" i="1"/>
  <c r="J1576" i="1"/>
  <c r="J1578" i="1"/>
  <c r="J1580" i="1"/>
  <c r="F23" i="4"/>
  <c r="D7" i="4"/>
  <c r="F71" i="5"/>
  <c r="D70" i="5"/>
  <c r="F256" i="5"/>
  <c r="D255" i="5"/>
  <c r="E29" i="9"/>
  <c r="B29" i="9" s="1"/>
  <c r="E35" i="9"/>
  <c r="B35" i="9" s="1"/>
  <c r="E43" i="9"/>
  <c r="B43" i="9" s="1"/>
  <c r="E51" i="9"/>
  <c r="B51" i="9" s="1"/>
  <c r="E59" i="9"/>
  <c r="B59" i="9" s="1"/>
  <c r="E360" i="4"/>
  <c r="E417" i="4" s="1"/>
  <c r="D412" i="1" s="1"/>
  <c r="E430" i="4"/>
  <c r="F572" i="4"/>
  <c r="D571" i="4"/>
  <c r="F204" i="5"/>
  <c r="D203" i="5"/>
  <c r="C1208" i="1"/>
  <c r="H1208" i="1" s="1"/>
  <c r="I27" i="3"/>
  <c r="F13" i="6"/>
  <c r="C1409" i="1"/>
  <c r="H1409" i="1" s="1"/>
  <c r="D1555" i="1"/>
  <c r="I34" i="3"/>
  <c r="H762" i="1"/>
  <c r="H764" i="1"/>
  <c r="H766" i="1"/>
  <c r="H768" i="1"/>
  <c r="H770" i="1"/>
  <c r="H772" i="1"/>
  <c r="H774" i="1"/>
  <c r="H776" i="1"/>
  <c r="H778" i="1"/>
  <c r="H780"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84" i="1"/>
  <c r="H986" i="1"/>
  <c r="H988" i="1"/>
  <c r="H990" i="1"/>
  <c r="H992" i="1"/>
  <c r="H994" i="1"/>
  <c r="H996" i="1"/>
  <c r="H998" i="1"/>
  <c r="H1000" i="1"/>
  <c r="H1002" i="1"/>
  <c r="H1004" i="1"/>
  <c r="H1006" i="1"/>
  <c r="H1008" i="1"/>
  <c r="H1010" i="1"/>
  <c r="H1077" i="1"/>
  <c r="H1079" i="1"/>
  <c r="H1081" i="1"/>
  <c r="H1083" i="1"/>
  <c r="H1085" i="1"/>
  <c r="H1089" i="1"/>
  <c r="H1091" i="1"/>
  <c r="H1095" i="1"/>
  <c r="H1097" i="1"/>
  <c r="H1099" i="1"/>
  <c r="H1101" i="1"/>
  <c r="H1103" i="1"/>
  <c r="H1105" i="1"/>
  <c r="H1107" i="1"/>
  <c r="H1109" i="1"/>
  <c r="H1111" i="1"/>
  <c r="H1113" i="1"/>
  <c r="H1115" i="1"/>
  <c r="H1117" i="1"/>
  <c r="H1119" i="1"/>
  <c r="H1121" i="1"/>
  <c r="H1123" i="1"/>
  <c r="H1125" i="1"/>
  <c r="H1127" i="1"/>
  <c r="H1129" i="1"/>
  <c r="H1131" i="1"/>
  <c r="H1133" i="1"/>
  <c r="H1135" i="1"/>
  <c r="H1137" i="1"/>
  <c r="H1139" i="1"/>
  <c r="H1209" i="1"/>
  <c r="H1211" i="1"/>
  <c r="H1213" i="1"/>
  <c r="C1215" i="1"/>
  <c r="H1215" i="1" s="1"/>
  <c r="H1217" i="1"/>
  <c r="H1219" i="1"/>
  <c r="H1221" i="1"/>
  <c r="H1225" i="1"/>
  <c r="H1227" i="1"/>
  <c r="H1229" i="1"/>
  <c r="H1231" i="1"/>
  <c r="H1233" i="1"/>
  <c r="H1235" i="1"/>
  <c r="H1237" i="1"/>
  <c r="H1239" i="1"/>
  <c r="H1241" i="1"/>
  <c r="H1243" i="1"/>
  <c r="H1245" i="1"/>
  <c r="H1247" i="1"/>
  <c r="H1249" i="1"/>
  <c r="H1253" i="1"/>
  <c r="D1255" i="1"/>
  <c r="H1402" i="1"/>
  <c r="H1404" i="1"/>
  <c r="C1406" i="1"/>
  <c r="H1406" i="1" s="1"/>
  <c r="H1408" i="1"/>
  <c r="H1486" i="1"/>
  <c r="H1488" i="1"/>
  <c r="C1490" i="1"/>
  <c r="H1490" i="1" s="1"/>
  <c r="H1492" i="1"/>
  <c r="H1494" i="1"/>
  <c r="H1496" i="1"/>
  <c r="H1498" i="1"/>
  <c r="H1500" i="1"/>
  <c r="H1502" i="1"/>
  <c r="H1504" i="1"/>
  <c r="H1506" i="1"/>
  <c r="H1508" i="1"/>
  <c r="H1512" i="1"/>
  <c r="H1514" i="1"/>
  <c r="H1516" i="1"/>
  <c r="H1518" i="1"/>
  <c r="H1520" i="1"/>
  <c r="H1522" i="1"/>
  <c r="H1524" i="1"/>
  <c r="H1556" i="1"/>
  <c r="J1558" i="1"/>
  <c r="J1560" i="1"/>
  <c r="J1562" i="1"/>
  <c r="F154" i="4"/>
  <c r="D153" i="4"/>
  <c r="F542" i="4"/>
  <c r="D536" i="4"/>
  <c r="F598" i="4"/>
  <c r="D597" i="4"/>
  <c r="H156" i="9"/>
  <c r="E597" i="4"/>
  <c r="D591" i="1" s="1"/>
  <c r="F13" i="5"/>
  <c r="D12" i="5"/>
  <c r="F41" i="5"/>
  <c r="C1046" i="1"/>
  <c r="H1046" i="1" s="1"/>
  <c r="F120" i="5"/>
  <c r="D119" i="5"/>
  <c r="H1044" i="1"/>
  <c r="H1048" i="1"/>
  <c r="H1050" i="1"/>
  <c r="H1052" i="1"/>
  <c r="H1054" i="1"/>
  <c r="H1056" i="1"/>
  <c r="H1058" i="1"/>
  <c r="H1060" i="1"/>
  <c r="H1062" i="1"/>
  <c r="H1064" i="1"/>
  <c r="H1066" i="1"/>
  <c r="H1068" i="1"/>
  <c r="H1070" i="1"/>
  <c r="H1072" i="1"/>
  <c r="H1184" i="1"/>
  <c r="H1186" i="1"/>
  <c r="H1188" i="1"/>
  <c r="H1190" i="1"/>
  <c r="H1192" i="1"/>
  <c r="H1194" i="1"/>
  <c r="H1196" i="1"/>
  <c r="H1198" i="1"/>
  <c r="H1200" i="1"/>
  <c r="H1202" i="1"/>
  <c r="H1204" i="1"/>
  <c r="H1206" i="1"/>
  <c r="H1210" i="1"/>
  <c r="H1212" i="1"/>
  <c r="H1214" i="1"/>
  <c r="H1216" i="1"/>
  <c r="H1218" i="1"/>
  <c r="H1220" i="1"/>
  <c r="H1222" i="1"/>
  <c r="H1224" i="1"/>
  <c r="H1226" i="1"/>
  <c r="H1228" i="1"/>
  <c r="H1230" i="1"/>
  <c r="H1232" i="1"/>
  <c r="H1234" i="1"/>
  <c r="H1236" i="1"/>
  <c r="H1238" i="1"/>
  <c r="H1240" i="1"/>
  <c r="H1242" i="1"/>
  <c r="H1244" i="1"/>
  <c r="H1246" i="1"/>
  <c r="H1248" i="1"/>
  <c r="H1250" i="1"/>
  <c r="H1252" i="1"/>
  <c r="H1254" i="1"/>
  <c r="H1432" i="1"/>
  <c r="H1434" i="1"/>
  <c r="H1436" i="1"/>
  <c r="H1438" i="1"/>
  <c r="H1540" i="1"/>
  <c r="J1542" i="1"/>
  <c r="J1544" i="1"/>
  <c r="J1546" i="1"/>
  <c r="J1548" i="1"/>
  <c r="J1550" i="1"/>
  <c r="J1552" i="1"/>
  <c r="J1554" i="1"/>
  <c r="E273" i="4"/>
  <c r="D269" i="1" s="1"/>
  <c r="E584" i="4"/>
  <c r="D578" i="1" s="1"/>
  <c r="H578" i="1" s="1"/>
  <c r="F297" i="5"/>
  <c r="D296" i="5"/>
  <c r="F43" i="6"/>
  <c r="C1439" i="1"/>
  <c r="H1439" i="1" s="1"/>
  <c r="F130" i="6"/>
  <c r="D129" i="6"/>
  <c r="B45" i="9"/>
  <c r="B53" i="9"/>
  <c r="B61" i="9"/>
  <c r="B69" i="9"/>
  <c r="B77" i="9"/>
  <c r="E67" i="9"/>
  <c r="B67" i="9" s="1"/>
  <c r="E75" i="9"/>
  <c r="B75" i="9" s="1"/>
  <c r="D82" i="4"/>
  <c r="D106" i="4"/>
  <c r="F112" i="4"/>
  <c r="F160" i="4"/>
  <c r="F194" i="4"/>
  <c r="D221" i="4"/>
  <c r="D230" i="4"/>
  <c r="D373" i="4"/>
  <c r="F379" i="4"/>
  <c r="F393" i="4"/>
  <c r="D406" i="4"/>
  <c r="D648" i="4"/>
  <c r="D430" i="4"/>
  <c r="D466" i="4"/>
  <c r="D629" i="4"/>
  <c r="F656" i="4"/>
  <c r="F35" i="5"/>
  <c r="D135" i="5"/>
  <c r="D178" i="5"/>
  <c r="D219" i="5"/>
  <c r="F260" i="5"/>
  <c r="F274" i="5"/>
  <c r="D5" i="6"/>
  <c r="D35" i="6"/>
  <c r="D89" i="6"/>
  <c r="D141" i="6" s="1"/>
  <c r="F115" i="6"/>
  <c r="E6" i="7"/>
  <c r="D1539" i="1" s="1"/>
  <c r="D22" i="7"/>
  <c r="D5" i="7" s="1"/>
  <c r="B100" i="9"/>
  <c r="B104" i="9"/>
  <c r="B108" i="9"/>
  <c r="B112" i="9"/>
  <c r="B116" i="9"/>
  <c r="B120" i="9"/>
  <c r="B124" i="9"/>
  <c r="B128" i="9"/>
  <c r="B132" i="9"/>
  <c r="B136" i="9"/>
  <c r="B140" i="9"/>
  <c r="B144" i="9"/>
  <c r="B148" i="9"/>
  <c r="B152" i="9"/>
  <c r="B305" i="9"/>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H1403" i="1"/>
  <c r="H1405" i="1"/>
  <c r="H1407" i="1"/>
  <c r="H1411" i="1"/>
  <c r="H1413" i="1"/>
  <c r="H1415" i="1"/>
  <c r="H1417" i="1"/>
  <c r="H1419" i="1"/>
  <c r="H1421" i="1"/>
  <c r="H1423" i="1"/>
  <c r="H1425" i="1"/>
  <c r="H1427" i="1"/>
  <c r="H1429" i="1"/>
  <c r="H1433" i="1"/>
  <c r="H1435" i="1"/>
  <c r="H1437" i="1"/>
  <c r="H1441" i="1"/>
  <c r="H1443" i="1"/>
  <c r="H1445" i="1"/>
  <c r="H1447" i="1"/>
  <c r="H1449" i="1"/>
  <c r="H1451" i="1"/>
  <c r="H1453" i="1"/>
  <c r="H1455" i="1"/>
  <c r="H1457" i="1"/>
  <c r="H1459" i="1"/>
  <c r="H1461" i="1"/>
  <c r="H1463" i="1"/>
  <c r="H1465" i="1"/>
  <c r="H1467" i="1"/>
  <c r="H1469" i="1"/>
  <c r="H1471" i="1"/>
  <c r="H1473" i="1"/>
  <c r="H1475" i="1"/>
  <c r="H1477" i="1"/>
  <c r="H1479" i="1"/>
  <c r="H1481" i="1"/>
  <c r="H1483" i="1"/>
  <c r="H1487" i="1"/>
  <c r="H1489" i="1"/>
  <c r="H1491" i="1"/>
  <c r="H1493" i="1"/>
  <c r="H1495" i="1"/>
  <c r="H1497" i="1"/>
  <c r="H1499" i="1"/>
  <c r="H1501" i="1"/>
  <c r="H1503" i="1"/>
  <c r="H1505" i="1"/>
  <c r="H1507" i="1"/>
  <c r="H1509" i="1"/>
  <c r="H1511" i="1"/>
  <c r="H1513" i="1"/>
  <c r="H1515" i="1"/>
  <c r="H1517" i="1"/>
  <c r="H1519" i="1"/>
  <c r="H1521" i="1"/>
  <c r="H1523" i="1"/>
  <c r="H1527" i="1"/>
  <c r="H1529" i="1"/>
  <c r="H1531" i="1"/>
  <c r="H1533" i="1"/>
  <c r="H1535" i="1"/>
  <c r="J1541" i="1"/>
  <c r="J1543" i="1"/>
  <c r="J1545" i="1"/>
  <c r="J1547" i="1"/>
  <c r="J1549" i="1"/>
  <c r="J1551" i="1"/>
  <c r="J1553" i="1"/>
  <c r="F68" i="4"/>
  <c r="F77" i="4"/>
  <c r="F178" i="4"/>
  <c r="F216" i="4"/>
  <c r="F269" i="4"/>
  <c r="F647" i="4"/>
  <c r="F428" i="4"/>
  <c r="E156" i="9"/>
  <c r="B156" i="9" s="1"/>
  <c r="F19" i="5"/>
  <c r="H314" i="9"/>
  <c r="E314" i="9" s="1"/>
  <c r="B314" i="9" s="1"/>
  <c r="F171" i="5"/>
  <c r="E337" i="9"/>
  <c r="B337" i="9" s="1"/>
  <c r="D114" i="6"/>
  <c r="E86" i="9"/>
  <c r="B86" i="9" s="1"/>
  <c r="E88" i="9"/>
  <c r="B88" i="9" s="1"/>
  <c r="E90" i="9"/>
  <c r="B90" i="9" s="1"/>
  <c r="E94" i="9"/>
  <c r="B94" i="9" s="1"/>
  <c r="E98" i="9"/>
  <c r="B98"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B154" i="9"/>
  <c r="E303" i="9"/>
  <c r="B303" i="9" s="1"/>
  <c r="E317" i="9"/>
  <c r="B317" i="9" s="1"/>
  <c r="B230" i="9"/>
  <c r="B232" i="9"/>
  <c r="B234" i="9"/>
  <c r="B238" i="9"/>
  <c r="B240" i="9"/>
  <c r="B242" i="9"/>
  <c r="B244" i="9"/>
  <c r="B246" i="9"/>
  <c r="B248" i="9"/>
  <c r="B252" i="9"/>
  <c r="B254" i="9"/>
  <c r="B256" i="9"/>
  <c r="B258" i="9"/>
  <c r="B260" i="9"/>
  <c r="B262" i="9"/>
  <c r="B264" i="9"/>
  <c r="B266" i="9"/>
  <c r="B268" i="9"/>
  <c r="B270" i="9"/>
  <c r="B272" i="9"/>
  <c r="B274" i="9"/>
  <c r="B276" i="9"/>
  <c r="B278" i="9"/>
  <c r="B280" i="9"/>
  <c r="E313" i="9"/>
  <c r="B313" i="9" s="1"/>
  <c r="B325" i="9"/>
  <c r="F298" i="9"/>
  <c r="B323" i="9"/>
  <c r="E327" i="9"/>
  <c r="B327" i="9" s="1"/>
  <c r="E329" i="9"/>
  <c r="B329" i="9" s="1"/>
  <c r="E5" i="7"/>
  <c r="C1555" i="1"/>
  <c r="H1555" i="1" s="1"/>
  <c r="C1585" i="1"/>
  <c r="H1585" i="1" s="1"/>
  <c r="H1382" i="1"/>
  <c r="D251" i="5"/>
  <c r="D7" i="5"/>
  <c r="E36" i="9"/>
  <c r="B36" i="9" s="1"/>
  <c r="F236" i="9"/>
  <c r="B236" i="9" s="1"/>
  <c r="E312" i="9"/>
  <c r="B312" i="9" s="1"/>
  <c r="E320" i="9"/>
  <c r="B320" i="9" s="1"/>
  <c r="E324" i="9"/>
  <c r="B324" i="9" s="1"/>
  <c r="E31" i="9"/>
  <c r="B31" i="9" s="1"/>
  <c r="E311" i="9"/>
  <c r="B311" i="9" s="1"/>
  <c r="E340" i="9"/>
  <c r="B340" i="9" s="1"/>
  <c r="H1339" i="1"/>
  <c r="H1340" i="1"/>
  <c r="H1087" i="1"/>
  <c r="H1092" i="1"/>
  <c r="F82" i="5"/>
  <c r="E307" i="9"/>
  <c r="B307" i="9" s="1"/>
  <c r="H1311" i="1"/>
  <c r="H1251" i="1"/>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4"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430" i="4"/>
  <c r="F607" i="4"/>
  <c r="F89" i="5"/>
  <c r="G316" i="9"/>
  <c r="G315" i="9"/>
  <c r="H316" i="9"/>
  <c r="H315" i="9"/>
  <c r="F150" i="5"/>
  <c r="F178" i="5"/>
  <c r="F197" i="5"/>
  <c r="F203" i="5"/>
  <c r="F219" i="5"/>
  <c r="F5" i="6"/>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H1539" i="1" l="1"/>
  <c r="G1539" i="1"/>
  <c r="H336" i="9"/>
  <c r="D1182" i="1"/>
  <c r="G1583" i="1"/>
  <c r="G531" i="1"/>
  <c r="H34" i="3"/>
  <c r="E141" i="6"/>
  <c r="I31" i="3" s="1"/>
  <c r="F431" i="4"/>
  <c r="C425" i="1"/>
  <c r="C1571" i="1"/>
  <c r="H35" i="3"/>
  <c r="F88" i="5"/>
  <c r="C1093" i="1"/>
  <c r="I22" i="3"/>
  <c r="D1012" i="1"/>
  <c r="G516" i="1"/>
  <c r="G304" i="1"/>
  <c r="E177" i="5"/>
  <c r="E69" i="5"/>
  <c r="D308" i="4"/>
  <c r="F308" i="4" s="1"/>
  <c r="F262" i="4"/>
  <c r="E6" i="4"/>
  <c r="D45" i="8"/>
  <c r="D44" i="8"/>
  <c r="G1555" i="1"/>
  <c r="G1215" i="1"/>
  <c r="G357" i="1"/>
  <c r="G242" i="1"/>
  <c r="F309" i="4"/>
  <c r="F43" i="4"/>
  <c r="C39" i="1"/>
  <c r="F135" i="5"/>
  <c r="C1140" i="1"/>
  <c r="F466" i="4"/>
  <c r="C460" i="1"/>
  <c r="F221" i="4"/>
  <c r="C217" i="1"/>
  <c r="F106" i="4"/>
  <c r="C102" i="1"/>
  <c r="F536" i="4"/>
  <c r="D535" i="4"/>
  <c r="C530" i="1"/>
  <c r="G338" i="9"/>
  <c r="E338" i="9" s="1"/>
  <c r="B338" i="9" s="1"/>
  <c r="C1207" i="1"/>
  <c r="E535" i="4"/>
  <c r="F255" i="5"/>
  <c r="C1259" i="1"/>
  <c r="F7" i="4"/>
  <c r="D6" i="4"/>
  <c r="C3" i="1"/>
  <c r="F273" i="4"/>
  <c r="C269" i="1"/>
  <c r="F361" i="4"/>
  <c r="D360" i="4"/>
  <c r="D417" i="4" s="1"/>
  <c r="C356" i="1"/>
  <c r="F125" i="4"/>
  <c r="C121" i="1"/>
  <c r="E309" i="9"/>
  <c r="B309" i="9" s="1"/>
  <c r="F89" i="6"/>
  <c r="C1485" i="1"/>
  <c r="D639" i="4"/>
  <c r="C424" i="1"/>
  <c r="F82" i="4"/>
  <c r="C78" i="1"/>
  <c r="F129" i="6"/>
  <c r="C1525" i="1"/>
  <c r="F296" i="5"/>
  <c r="C1300" i="1"/>
  <c r="E639" i="4"/>
  <c r="D633" i="1" s="1"/>
  <c r="D424" i="1"/>
  <c r="F164" i="4"/>
  <c r="C160" i="1"/>
  <c r="F35" i="6"/>
  <c r="C1431" i="1"/>
  <c r="H28" i="3"/>
  <c r="G339" i="9"/>
  <c r="E339" i="9" s="1"/>
  <c r="B339" i="9" s="1"/>
  <c r="C1223" i="1"/>
  <c r="F648" i="4"/>
  <c r="C642" i="1"/>
  <c r="G642" i="1" s="1"/>
  <c r="F373" i="4"/>
  <c r="C368" i="1"/>
  <c r="F119" i="5"/>
  <c r="C1124" i="1"/>
  <c r="F12" i="5"/>
  <c r="C1017" i="1"/>
  <c r="F597" i="4"/>
  <c r="C591" i="1"/>
  <c r="C149" i="1"/>
  <c r="D152" i="4"/>
  <c r="D1537" i="1"/>
  <c r="F571" i="4"/>
  <c r="C565" i="1"/>
  <c r="E418" i="4"/>
  <c r="D413" i="1" s="1"/>
  <c r="D355" i="1"/>
  <c r="F70" i="5"/>
  <c r="D69" i="5"/>
  <c r="C1075" i="1"/>
  <c r="E152" i="4"/>
  <c r="C303" i="1"/>
  <c r="F140" i="4"/>
  <c r="C136" i="1"/>
  <c r="F202" i="4"/>
  <c r="C198" i="1"/>
  <c r="E179" i="9"/>
  <c r="B179" i="9" s="1"/>
  <c r="F228" i="9"/>
  <c r="B228" i="9" s="1"/>
  <c r="E310" i="9"/>
  <c r="B310" i="9" s="1"/>
  <c r="E24" i="9"/>
  <c r="H642" i="1"/>
  <c r="F114" i="6"/>
  <c r="H30" i="3"/>
  <c r="C1510" i="1"/>
  <c r="C1401" i="1"/>
  <c r="H27" i="3"/>
  <c r="G336" i="9"/>
  <c r="E336" i="9" s="1"/>
  <c r="B336" i="9" s="1"/>
  <c r="C1182" i="1"/>
  <c r="D177" i="5"/>
  <c r="F177" i="5" s="1"/>
  <c r="F629" i="4"/>
  <c r="C623" i="1"/>
  <c r="F406" i="4"/>
  <c r="C401" i="1"/>
  <c r="F230" i="4"/>
  <c r="C226" i="1"/>
  <c r="F49" i="4"/>
  <c r="C45" i="1"/>
  <c r="I33" i="3"/>
  <c r="D1538" i="1"/>
  <c r="G346" i="9"/>
  <c r="E346" i="9" s="1"/>
  <c r="H33" i="3"/>
  <c r="C1538" i="1"/>
  <c r="G1585" i="1"/>
  <c r="H19" i="9"/>
  <c r="E19" i="9" s="1"/>
  <c r="B19" i="9" s="1"/>
  <c r="F251" i="5"/>
  <c r="H25" i="3"/>
  <c r="C1255" i="1"/>
  <c r="F7" i="5"/>
  <c r="D6" i="5"/>
  <c r="H22" i="3"/>
  <c r="C1012" i="1"/>
  <c r="D1181" i="1"/>
  <c r="E176" i="5"/>
  <c r="I24" i="3"/>
  <c r="I39" i="3"/>
  <c r="C1621" i="1"/>
  <c r="G343" i="9"/>
  <c r="E343" i="9" s="1"/>
  <c r="H31" i="3"/>
  <c r="C1537" i="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I40" i="3" l="1"/>
  <c r="C1622" i="1"/>
  <c r="D1074" i="1"/>
  <c r="I23" i="3"/>
  <c r="F141" i="6"/>
  <c r="G344" i="9"/>
  <c r="E344" i="9" s="1"/>
  <c r="B344" i="9" s="1"/>
  <c r="E422" i="4"/>
  <c r="I17" i="3"/>
  <c r="D2" i="1"/>
  <c r="H1571" i="1"/>
  <c r="G1571" i="1"/>
  <c r="K1481" i="9"/>
  <c r="E6" i="5"/>
  <c r="D1011" i="1" s="1"/>
  <c r="H1093" i="1"/>
  <c r="G1093" i="1"/>
  <c r="H425" i="1"/>
  <c r="G425" i="1"/>
  <c r="G348" i="9"/>
  <c r="E348" i="9" s="1"/>
  <c r="G39" i="1"/>
  <c r="H39" i="1"/>
  <c r="H1182" i="1"/>
  <c r="G1182" i="1"/>
  <c r="H1510" i="1"/>
  <c r="G1510" i="1"/>
  <c r="H198" i="1"/>
  <c r="G198" i="1"/>
  <c r="H303" i="1"/>
  <c r="G303" i="1"/>
  <c r="H23" i="3"/>
  <c r="C1074" i="1"/>
  <c r="F69" i="5"/>
  <c r="H565" i="1"/>
  <c r="G565" i="1"/>
  <c r="D299" i="4"/>
  <c r="H18" i="3"/>
  <c r="C148" i="1"/>
  <c r="F152" i="4"/>
  <c r="H1017" i="1"/>
  <c r="G1017" i="1"/>
  <c r="H368" i="1"/>
  <c r="G368" i="1"/>
  <c r="H1223" i="1"/>
  <c r="G1223" i="1"/>
  <c r="H1525" i="1"/>
  <c r="G1525" i="1"/>
  <c r="H424" i="1"/>
  <c r="G424" i="1"/>
  <c r="D176" i="5"/>
  <c r="C1180" i="1" s="1"/>
  <c r="H356" i="1"/>
  <c r="G356" i="1"/>
  <c r="H1259" i="1"/>
  <c r="G1259" i="1"/>
  <c r="H102" i="1"/>
  <c r="G102" i="1"/>
  <c r="H460" i="1"/>
  <c r="G460" i="1"/>
  <c r="H226" i="1"/>
  <c r="G226" i="1"/>
  <c r="H623" i="1"/>
  <c r="G623" i="1"/>
  <c r="F417" i="4"/>
  <c r="C412" i="1"/>
  <c r="H149" i="1"/>
  <c r="G149" i="1"/>
  <c r="F639" i="4"/>
  <c r="C633" i="1"/>
  <c r="D418" i="4"/>
  <c r="C355" i="1"/>
  <c r="F360" i="4"/>
  <c r="H3" i="1"/>
  <c r="G3" i="1"/>
  <c r="H530" i="1"/>
  <c r="G530" i="1"/>
  <c r="H136" i="1"/>
  <c r="G136" i="1"/>
  <c r="E299" i="4"/>
  <c r="I18" i="3"/>
  <c r="D148" i="1"/>
  <c r="H591" i="1"/>
  <c r="G591" i="1"/>
  <c r="H1124" i="1"/>
  <c r="G1124" i="1"/>
  <c r="H160" i="1"/>
  <c r="G160" i="1"/>
  <c r="H1300" i="1"/>
  <c r="G1300" i="1"/>
  <c r="H78" i="1"/>
  <c r="G78" i="1"/>
  <c r="H1485" i="1"/>
  <c r="G1485" i="1"/>
  <c r="H121" i="1"/>
  <c r="G121" i="1"/>
  <c r="H17" i="3"/>
  <c r="C2" i="1"/>
  <c r="F6" i="4"/>
  <c r="D422" i="4"/>
  <c r="D300" i="4"/>
  <c r="E640" i="4"/>
  <c r="D634" i="1" s="1"/>
  <c r="D529" i="1"/>
  <c r="D640" i="4"/>
  <c r="C529" i="1"/>
  <c r="F535" i="4"/>
  <c r="H217" i="1"/>
  <c r="G217" i="1"/>
  <c r="H1140" i="1"/>
  <c r="G1140" i="1"/>
  <c r="H45" i="1"/>
  <c r="G45" i="1"/>
  <c r="H401" i="1"/>
  <c r="G401" i="1"/>
  <c r="H24" i="3"/>
  <c r="C1181" i="1"/>
  <c r="G1181" i="1" s="1"/>
  <c r="G1401" i="1"/>
  <c r="H1401" i="1"/>
  <c r="H1075" i="1"/>
  <c r="G1075" i="1"/>
  <c r="H1431" i="1"/>
  <c r="G1431" i="1"/>
  <c r="H269" i="1"/>
  <c r="G269" i="1"/>
  <c r="H1207" i="1"/>
  <c r="G1207" i="1"/>
  <c r="H1538" i="1"/>
  <c r="G1538" i="1"/>
  <c r="B346" i="9"/>
  <c r="E345" i="9"/>
  <c r="I10" i="3" s="1"/>
  <c r="H1255" i="1"/>
  <c r="G1255" i="1"/>
  <c r="H1012" i="1"/>
  <c r="G1012" i="1"/>
  <c r="C1011" i="1"/>
  <c r="F6" i="5"/>
  <c r="D1180" i="1"/>
  <c r="H299" i="9"/>
  <c r="B348" i="9"/>
  <c r="E347" i="9"/>
  <c r="H1537" i="1"/>
  <c r="G1537" i="1"/>
  <c r="H9" i="3"/>
  <c r="B343" i="9"/>
  <c r="E342" i="9"/>
  <c r="H1621" i="1"/>
  <c r="G1621" i="1"/>
  <c r="H11" i="3"/>
  <c r="F176" i="5" l="1"/>
  <c r="H1181" i="1"/>
  <c r="H1622" i="1"/>
  <c r="G1622" i="1"/>
  <c r="G306" i="9"/>
  <c r="E306" i="9" s="1"/>
  <c r="B306" i="9" s="1"/>
  <c r="E643" i="4"/>
  <c r="D637" i="1" s="1"/>
  <c r="D417" i="1"/>
  <c r="G299" i="9"/>
  <c r="E299" i="9" s="1"/>
  <c r="B299" i="9" s="1"/>
  <c r="F640" i="4"/>
  <c r="C634" i="1"/>
  <c r="D643" i="4"/>
  <c r="F422" i="4"/>
  <c r="C417" i="1"/>
  <c r="D295" i="1"/>
  <c r="E300" i="4"/>
  <c r="D296" i="1" s="1"/>
  <c r="E423" i="4"/>
  <c r="E301" i="4"/>
  <c r="D297" i="1" s="1"/>
  <c r="H355" i="1"/>
  <c r="G355" i="1"/>
  <c r="H148" i="1"/>
  <c r="G148" i="1"/>
  <c r="F418" i="4"/>
  <c r="C413" i="1"/>
  <c r="G2" i="1"/>
  <c r="H2" i="1"/>
  <c r="H633" i="1"/>
  <c r="G633" i="1"/>
  <c r="H412" i="1"/>
  <c r="G412" i="1"/>
  <c r="C295" i="1"/>
  <c r="D301" i="4"/>
  <c r="F299" i="4"/>
  <c r="D423" i="4"/>
  <c r="D424" i="4" s="1"/>
  <c r="H1074" i="1"/>
  <c r="G1074" i="1"/>
  <c r="H529" i="1"/>
  <c r="G529" i="1"/>
  <c r="C296" i="1"/>
  <c r="G1011" i="1"/>
  <c r="H1011" i="1"/>
  <c r="G1180" i="1"/>
  <c r="H8" i="3"/>
  <c r="M3" i="9" s="1"/>
  <c r="H1180" i="1"/>
  <c r="N3" i="9"/>
  <c r="I11" i="3"/>
  <c r="K3" i="9"/>
  <c r="I9" i="3"/>
  <c r="F300" i="4" l="1"/>
  <c r="C419" i="1"/>
  <c r="H296" i="1"/>
  <c r="G296" i="1"/>
  <c r="F301" i="4"/>
  <c r="C297" i="1"/>
  <c r="H413" i="1"/>
  <c r="G413" i="1"/>
  <c r="H295" i="1"/>
  <c r="G295" i="1"/>
  <c r="F643" i="4"/>
  <c r="C637" i="1"/>
  <c r="G20" i="9"/>
  <c r="D425" i="4"/>
  <c r="D644" i="4"/>
  <c r="D645" i="4" s="1"/>
  <c r="F423" i="4"/>
  <c r="C418" i="1"/>
  <c r="G417" i="1"/>
  <c r="H417" i="1"/>
  <c r="H634" i="1"/>
  <c r="G634" i="1"/>
  <c r="H20" i="9"/>
  <c r="D418" i="1"/>
  <c r="E424" i="4"/>
  <c r="D419" i="1" s="1"/>
  <c r="E644" i="4"/>
  <c r="E425" i="4"/>
  <c r="D420" i="1" s="1"/>
  <c r="H334" i="9"/>
  <c r="G334" i="9"/>
  <c r="C638" i="1" l="1"/>
  <c r="D646" i="4"/>
  <c r="F644" i="4"/>
  <c r="H637" i="1"/>
  <c r="G637" i="1"/>
  <c r="F425" i="4"/>
  <c r="C420" i="1"/>
  <c r="D638" i="1"/>
  <c r="E645" i="4"/>
  <c r="E646" i="4"/>
  <c r="G418" i="1"/>
  <c r="H418" i="1"/>
  <c r="E20" i="9"/>
  <c r="B20" i="9" s="1"/>
  <c r="H297" i="1"/>
  <c r="G297" i="1"/>
  <c r="G419" i="1"/>
  <c r="H419" i="1"/>
  <c r="D649" i="4"/>
  <c r="F645" i="4"/>
  <c r="C639" i="1"/>
  <c r="F424" i="4"/>
  <c r="E334" i="9"/>
  <c r="B334" i="9" s="1"/>
  <c r="C643" i="1" l="1"/>
  <c r="H19" i="3"/>
  <c r="E298" i="9"/>
  <c r="I8" i="3" s="1"/>
  <c r="H420" i="1"/>
  <c r="G420" i="1"/>
  <c r="E650" i="4"/>
  <c r="D640" i="1"/>
  <c r="D650" i="4"/>
  <c r="F646" i="4"/>
  <c r="C640" i="1"/>
  <c r="E649" i="4"/>
  <c r="F649" i="4" s="1"/>
  <c r="D639" i="1"/>
  <c r="G297" i="9"/>
  <c r="E297" i="9" s="1"/>
  <c r="B297" i="9" s="1"/>
  <c r="G638" i="1"/>
  <c r="H638" i="1"/>
  <c r="H7" i="3" l="1"/>
  <c r="J3" i="9" s="1"/>
  <c r="H18" i="9" s="1"/>
  <c r="C644" i="1"/>
  <c r="F650" i="4"/>
  <c r="H20" i="3"/>
  <c r="G639" i="1"/>
  <c r="I19" i="3"/>
  <c r="D643" i="1"/>
  <c r="G643" i="1" s="1"/>
  <c r="H640" i="1"/>
  <c r="G640" i="1"/>
  <c r="I20" i="3"/>
  <c r="D644" i="1"/>
  <c r="H639" i="1"/>
  <c r="I17" i="9" l="1"/>
  <c r="I12" i="9"/>
  <c r="I9" i="9"/>
  <c r="I5" i="9"/>
  <c r="H643" i="1"/>
  <c r="H21" i="9"/>
  <c r="H17" i="9"/>
  <c r="H16" i="9"/>
  <c r="H15" i="9"/>
  <c r="I13" i="9"/>
  <c r="K11" i="9"/>
  <c r="J10" i="9"/>
  <c r="K8" i="9"/>
  <c r="J7" i="9"/>
  <c r="I6" i="9"/>
  <c r="H22" i="9"/>
  <c r="G295" i="9"/>
  <c r="G22" i="9"/>
  <c r="L15" i="9"/>
  <c r="J13" i="9"/>
  <c r="K10" i="9"/>
  <c r="K7" i="9"/>
  <c r="J6" i="9"/>
  <c r="L293" i="9"/>
  <c r="F293" i="9" s="1"/>
  <c r="B293" i="9" s="1"/>
  <c r="G21" i="9"/>
  <c r="G17" i="9"/>
  <c r="G16" i="9"/>
  <c r="G15" i="9"/>
  <c r="K12" i="9"/>
  <c r="J11" i="9"/>
  <c r="K9" i="9"/>
  <c r="J8" i="9"/>
  <c r="I7" i="9"/>
  <c r="K5" i="9"/>
  <c r="G18" i="9"/>
  <c r="E18" i="9" s="1"/>
  <c r="B18" i="9" s="1"/>
  <c r="H295" i="9"/>
  <c r="L16" i="9"/>
  <c r="J17" i="9"/>
  <c r="M16" i="9"/>
  <c r="M15" i="9"/>
  <c r="K13" i="9"/>
  <c r="J12" i="9"/>
  <c r="I11" i="9"/>
  <c r="J9" i="9"/>
  <c r="I8" i="9"/>
  <c r="K6" i="9"/>
  <c r="J5" i="9"/>
  <c r="H644" i="1"/>
  <c r="G644" i="1"/>
  <c r="E21" i="9" l="1"/>
  <c r="B21" i="9" s="1"/>
  <c r="E12" i="9"/>
  <c r="B12" i="9" s="1"/>
  <c r="E6" i="9"/>
  <c r="B6" i="9" s="1"/>
  <c r="E17" i="9"/>
  <c r="B17" i="9" s="1"/>
  <c r="E10" i="9"/>
  <c r="B10" i="9" s="1"/>
  <c r="F16" i="9"/>
  <c r="E9" i="9"/>
  <c r="B9" i="9" s="1"/>
  <c r="F15" i="9"/>
  <c r="E15" i="9"/>
  <c r="E16" i="9"/>
  <c r="B16" i="9" s="1"/>
  <c r="E5" i="9"/>
  <c r="B5" i="9" s="1"/>
  <c r="F23" i="9"/>
  <c r="E22" i="9"/>
  <c r="B22" i="9" s="1"/>
  <c r="E11" i="9"/>
  <c r="B11" i="9" s="1"/>
  <c r="E7" i="9"/>
  <c r="B7" i="9" s="1"/>
  <c r="E13" i="9"/>
  <c r="B13" i="9" s="1"/>
  <c r="E8" i="9"/>
  <c r="B8" i="9" s="1"/>
  <c r="E295" i="9"/>
  <c r="F14" i="9" l="1"/>
  <c r="F3" i="9" s="1"/>
  <c r="B15" i="9"/>
  <c r="E14" i="9"/>
  <c r="I13" i="3" s="1"/>
  <c r="E4" i="9"/>
  <c r="B295" i="9"/>
  <c r="E23" i="9"/>
  <c r="I7" i="3" s="1"/>
  <c r="E3" i="9" l="1"/>
</calcChain>
</file>

<file path=xl/sharedStrings.xml><?xml version="1.0" encoding="utf-8"?>
<sst xmlns="http://schemas.openxmlformats.org/spreadsheetml/2006/main" count="4733" uniqueCount="3656">
  <si>
    <t>Obveznik:</t>
  </si>
  <si>
    <t>50856 - OSNOVNA ŠKOLA IVANJA REKA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</si>
  <si>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</si>
  <si>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</si>
  <si>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</si>
  <si>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</si>
  <si>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</si>
  <si>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</si>
  <si>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</si>
  <si>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</si>
  <si>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</si>
  <si>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</si>
  <si>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</si>
  <si>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</si>
  <si>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</si>
  <si>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</si>
  <si>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</si>
  <si>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</si>
  <si>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</si>
  <si>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</si>
  <si>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</si>
  <si>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</si>
  <si>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</si>
  <si>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</si>
  <si>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</si>
  <si>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</si>
  <si>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</si>
  <si>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</si>
  <si>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</si>
  <si>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</si>
  <si>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</si>
  <si>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</si>
  <si>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</si>
  <si>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</si>
  <si>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</si>
  <si>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</si>
  <si>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</si>
  <si>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</si>
  <si>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</si>
  <si>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</si>
  <si>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</si>
  <si>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</si>
  <si>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</si>
  <si>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</si>
  <si>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</si>
  <si>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</si>
  <si>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</si>
  <si>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</si>
  <si>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</si>
  <si>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</si>
  <si>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</si>
  <si>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</si>
  <si>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</si>
  <si>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</si>
  <si>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</si>
  <si>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</si>
  <si>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</si>
  <si>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</si>
  <si>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</si>
  <si>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</si>
  <si>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</si>
  <si>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</si>
  <si>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</si>
  <si>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</si>
  <si>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</si>
  <si>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</si>
  <si>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</si>
  <si>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</si>
  <si>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</si>
  <si>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</si>
  <si>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</si>
  <si>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</si>
  <si>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</si>
  <si>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</si>
  <si>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</si>
  <si>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</si>
  <si>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</si>
  <si>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</si>
  <si>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</si>
  <si>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</si>
  <si>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</si>
  <si>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</si>
  <si>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</si>
  <si>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</si>
  <si>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</si>
  <si>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</si>
  <si>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</si>
  <si>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</si>
  <si>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</si>
  <si>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</si>
  <si>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</si>
  <si>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</si>
  <si>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</si>
  <si>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</si>
  <si>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</si>
  <si>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</si>
  <si>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</si>
  <si>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</si>
  <si>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</si>
  <si>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</si>
  <si>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</si>
  <si>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</si>
  <si>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</si>
  <si>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</si>
  <si>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</si>
  <si>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</si>
  <si>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</si>
  <si>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</si>
  <si>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</si>
  <si>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</si>
  <si>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</si>
  <si>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</si>
  <si>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</si>
  <si>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</si>
  <si>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</si>
  <si>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</si>
  <si>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</si>
  <si>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</si>
  <si>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</si>
  <si>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</si>
  <si>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</si>
  <si>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</si>
  <si>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</si>
  <si>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</si>
  <si>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</si>
  <si>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</si>
  <si>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</si>
  <si>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</si>
  <si>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</si>
  <si>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</si>
  <si>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</si>
  <si>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</si>
  <si>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</si>
  <si>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</si>
  <si>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</si>
  <si>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</si>
  <si>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</si>
  <si>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</si>
  <si>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</si>
  <si>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</si>
  <si>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</si>
  <si>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</si>
  <si>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</si>
  <si>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</si>
  <si>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</si>
  <si>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</si>
  <si>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</si>
  <si>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</si>
  <si>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</si>
  <si>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</si>
  <si>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</si>
  <si>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</si>
  <si>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</si>
  <si>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</si>
  <si>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</si>
  <si>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</si>
  <si>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</si>
  <si>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</si>
  <si>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</si>
  <si>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</si>
  <si>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</si>
  <si>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</si>
  <si>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</si>
  <si>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</si>
  <si>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</si>
  <si>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</si>
  <si>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</si>
  <si>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</si>
  <si>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</si>
  <si>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</si>
  <si>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</si>
  <si>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</si>
  <si>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</si>
  <si>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</si>
  <si>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</si>
  <si>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</si>
  <si>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</si>
  <si>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</si>
  <si>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</si>
  <si>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</si>
  <si>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</si>
  <si>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</si>
  <si>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</si>
  <si>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</si>
  <si>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</si>
  <si>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</si>
  <si>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</si>
  <si>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</si>
  <si>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</si>
  <si>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</si>
  <si>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</si>
  <si>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</si>
  <si>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</si>
  <si>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</si>
  <si>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</si>
  <si>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</si>
  <si>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</si>
  <si>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</si>
  <si>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</si>
  <si>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</si>
  <si>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</si>
  <si>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</si>
  <si>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</si>
  <si>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</si>
  <si>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</si>
  <si>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</si>
  <si>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</si>
  <si>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</si>
  <si>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</si>
  <si>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</si>
  <si>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</si>
  <si>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</si>
  <si>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</si>
  <si>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</si>
  <si>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</si>
  <si>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</si>
  <si>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</si>
  <si>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</si>
  <si>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</si>
  <si>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</si>
  <si>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</si>
  <si>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</si>
  <si>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</si>
  <si>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</si>
  <si>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</si>
  <si>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</si>
  <si>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</si>
  <si>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</si>
  <si>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</si>
  <si>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</si>
  <si>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</si>
  <si>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</si>
  <si>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</si>
  <si>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</si>
  <si>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</si>
  <si>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</si>
  <si>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</si>
  <si>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</si>
  <si>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</si>
  <si>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</si>
  <si>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</si>
  <si>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</si>
  <si>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</si>
  <si>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</si>
  <si>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</si>
  <si>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</si>
  <si>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</si>
  <si>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</si>
  <si>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</si>
  <si>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</si>
  <si>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</si>
  <si>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</si>
  <si>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</si>
  <si>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</si>
  <si>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</si>
  <si>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</si>
  <si>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</si>
  <si>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</si>
  <si>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</si>
  <si>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</si>
  <si>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</si>
  <si>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</si>
  <si>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</si>
  <si>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</si>
  <si>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</si>
  <si>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</si>
  <si>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</si>
  <si>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</si>
  <si>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</si>
  <si>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</si>
  <si>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</si>
  <si>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</si>
  <si>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</si>
  <si>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</si>
  <si>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</si>
  <si>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</si>
  <si>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</si>
  <si>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</si>
  <si>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</si>
  <si>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</si>
  <si>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</si>
  <si>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</si>
  <si>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</si>
  <si>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</si>
  <si>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</si>
  <si>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</si>
  <si>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</si>
  <si>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</si>
  <si>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</si>
  <si>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</si>
  <si>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</si>
  <si>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</si>
  <si>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</si>
  <si>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</si>
  <si>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</si>
  <si>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</si>
  <si>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</si>
  <si>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</si>
  <si>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</si>
  <si>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</si>
  <si>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</si>
  <si>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</si>
  <si>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</si>
  <si>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</si>
  <si>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</si>
  <si>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</si>
  <si>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</si>
  <si>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</si>
  <si>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</si>
  <si>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</si>
  <si>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</si>
  <si>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</si>
  <si>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</si>
  <si>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</si>
  <si>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</si>
  <si>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</si>
  <si>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</si>
  <si>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</si>
  <si>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</si>
  <si>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</si>
  <si>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</si>
  <si>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</si>
  <si>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</si>
  <si>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</si>
  <si>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</si>
  <si>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</si>
  <si>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</si>
  <si>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</si>
  <si>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</si>
  <si>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</si>
  <si>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</si>
  <si>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</si>
  <si>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</si>
  <si>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</si>
  <si>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</si>
  <si>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</si>
  <si>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</si>
  <si>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</si>
  <si>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</si>
  <si>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</si>
  <si>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</si>
  <si>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</si>
  <si>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</si>
  <si>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</si>
  <si>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</si>
  <si>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</si>
  <si>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</si>
  <si>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</si>
  <si>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</si>
  <si>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</si>
  <si>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</si>
  <si>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</si>
  <si>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</si>
  <si>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</si>
  <si>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</si>
  <si>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</si>
  <si>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</si>
  <si>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</si>
  <si>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</si>
  <si>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</si>
  <si>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</si>
  <si>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</si>
  <si>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</si>
  <si>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</si>
  <si>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</si>
  <si>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</si>
  <si>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</si>
  <si>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</si>
  <si>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</si>
  <si>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</si>
  <si>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</si>
  <si>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</si>
  <si>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</si>
  <si>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</si>
  <si>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</si>
  <si>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</si>
  <si>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</si>
  <si>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</si>
  <si>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</si>
  <si>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</si>
  <si>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</si>
  <si>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</si>
  <si>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</si>
  <si>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</si>
  <si>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</si>
  <si>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</si>
  <si>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</si>
  <si>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</si>
  <si>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</si>
  <si>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</si>
  <si>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</si>
  <si>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</si>
  <si>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</si>
  <si>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</si>
  <si>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</si>
  <si>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</si>
  <si>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</si>
  <si>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</si>
  <si>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</si>
  <si>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</si>
  <si>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</si>
  <si>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</si>
  <si>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</si>
  <si>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</si>
  <si>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</si>
  <si>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</si>
  <si>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</si>
  <si>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</si>
  <si>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</si>
  <si>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</si>
  <si>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</si>
  <si>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</si>
  <si>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</si>
  <si>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</si>
  <si>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</si>
  <si>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</si>
  <si>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</si>
  <si>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</si>
  <si>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</si>
  <si>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</si>
  <si>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</si>
  <si>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</si>
  <si>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</si>
  <si>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</si>
  <si>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</si>
  <si>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</si>
  <si>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</si>
  <si>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</si>
  <si>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</si>
  <si>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</si>
  <si>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</si>
  <si>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</si>
  <si>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</si>
  <si>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</si>
  <si>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</si>
  <si>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</si>
  <si>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</si>
  <si>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</si>
  <si>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</si>
  <si>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</si>
  <si>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</si>
  <si>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</si>
  <si>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</si>
  <si>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</si>
  <si>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</si>
  <si>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</si>
  <si>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</si>
  <si>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</si>
  <si>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</si>
  <si>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</si>
  <si>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</si>
  <si>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</si>
  <si>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</si>
  <si>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</si>
  <si>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</si>
  <si>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</si>
  <si>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</si>
  <si>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</si>
  <si>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</si>
  <si>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</si>
  <si>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</si>
  <si>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</si>
  <si>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</si>
  <si>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</si>
  <si>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</si>
  <si>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</si>
  <si>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</si>
  <si>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</si>
  <si>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</si>
  <si>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</si>
  <si>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</si>
  <si>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</si>
  <si>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</si>
  <si>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</si>
  <si>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</si>
  <si>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</si>
  <si>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</si>
  <si>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</si>
  <si>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</si>
  <si>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</si>
  <si>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</si>
  <si>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</si>
  <si>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</si>
  <si>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</si>
  <si>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</si>
  <si>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</si>
  <si>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</si>
  <si>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</si>
  <si>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</si>
  <si>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</si>
  <si>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</si>
  <si>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</si>
  <si>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</si>
  <si>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</si>
  <si>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</si>
  <si>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</si>
  <si>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</si>
  <si>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</si>
  <si>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</si>
  <si>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</si>
  <si>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</si>
  <si>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</si>
  <si>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</si>
  <si>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</si>
  <si>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</si>
  <si>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</si>
  <si>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</si>
  <si>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</si>
  <si>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</si>
  <si>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</si>
  <si>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</si>
  <si>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</si>
  <si>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</si>
  <si>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</si>
  <si>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</si>
  <si>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</si>
  <si>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</si>
  <si>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</si>
  <si>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</si>
  <si>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</si>
  <si>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</si>
  <si>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</si>
  <si>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</si>
  <si>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</si>
  <si>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</si>
  <si>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</si>
  <si>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</si>
  <si>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</si>
  <si>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</si>
  <si>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</si>
  <si>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</si>
  <si>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</si>
  <si>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</si>
  <si>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</si>
  <si>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</si>
  <si>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</si>
  <si>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</si>
  <si>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</si>
  <si>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</si>
  <si>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</si>
  <si>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</si>
  <si>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</si>
  <si>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</si>
  <si>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</si>
  <si>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</si>
  <si>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</si>
  <si>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</si>
  <si>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</si>
  <si>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</si>
  <si>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</si>
  <si>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</si>
  <si>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</si>
  <si>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</si>
  <si>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</si>
  <si>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</si>
  <si>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</si>
  <si>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</si>
  <si>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</si>
  <si>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</si>
  <si>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</si>
  <si>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</si>
  <si>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</si>
  <si>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</si>
  <si>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</si>
  <si>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</si>
  <si>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</si>
  <si>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</si>
  <si>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</si>
  <si>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</si>
  <si>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</si>
  <si>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</si>
  <si>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</si>
  <si>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</si>
  <si>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</si>
  <si>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</si>
  <si>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</si>
  <si>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</si>
  <si>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</si>
  <si>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</si>
  <si>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</si>
  <si>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</si>
  <si>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</si>
  <si>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</si>
  <si>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</si>
  <si>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</si>
  <si>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</si>
  <si>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</si>
  <si>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</si>
  <si>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</si>
  <si>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</si>
  <si>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</si>
  <si>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</si>
  <si>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</si>
  <si>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</si>
  <si>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</si>
  <si>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</si>
  <si>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</si>
  <si>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</si>
  <si>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</si>
  <si>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</si>
  <si>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</si>
  <si>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</si>
  <si>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</si>
  <si>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</si>
  <si>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</si>
  <si>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</si>
  <si>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</si>
  <si>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</si>
  <si>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</si>
  <si>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</si>
  <si>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</si>
  <si>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</si>
  <si>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</si>
  <si>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</si>
  <si>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</si>
  <si>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</si>
  <si>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</si>
  <si>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</si>
  <si>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</si>
  <si>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</si>
  <si>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</si>
  <si>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</si>
  <si>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</si>
  <si>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</si>
  <si>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</si>
  <si>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</si>
  <si>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</si>
  <si>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</si>
  <si>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</si>
  <si>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</si>
  <si>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</si>
  <si>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</si>
  <si>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</si>
  <si>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</si>
  <si>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</si>
  <si>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</si>
  <si>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</si>
  <si>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</si>
  <si>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</si>
  <si>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</si>
  <si>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</si>
  <si>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</si>
  <si>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</si>
  <si>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</si>
  <si>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</si>
  <si>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</si>
  <si>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</si>
  <si>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</si>
  <si>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</si>
  <si>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</si>
  <si>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</si>
  <si>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</si>
  <si>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</si>
  <si>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</si>
  <si>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</si>
  <si>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</si>
  <si>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</si>
  <si>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</si>
  <si>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</si>
  <si>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</si>
  <si>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</si>
  <si>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</si>
  <si>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</si>
  <si>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</si>
  <si>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</si>
  <si>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</si>
  <si>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</si>
  <si>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</si>
  <si>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</si>
  <si>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</si>
  <si>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</si>
  <si>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</si>
  <si>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</si>
  <si>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</si>
  <si>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</si>
  <si>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</si>
  <si>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</si>
  <si>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</si>
  <si>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</si>
  <si>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</si>
  <si>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</si>
  <si>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</si>
  <si>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</si>
  <si>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</si>
  <si>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</si>
  <si>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</si>
  <si>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</si>
  <si>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</si>
  <si>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</si>
  <si>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</si>
  <si>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</si>
  <si>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</si>
  <si>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</si>
  <si>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</si>
  <si>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</si>
  <si>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</si>
  <si>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</si>
  <si>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</si>
  <si>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</si>
  <si>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</si>
  <si>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</si>
  <si>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</si>
  <si>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</si>
  <si>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</si>
  <si>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</si>
  <si>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</si>
  <si>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</si>
  <si>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</si>
  <si>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</si>
  <si>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</si>
  <si>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</si>
  <si>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</si>
  <si>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</si>
  <si>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</si>
  <si>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</si>
  <si>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</si>
  <si>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</si>
  <si>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</si>
  <si>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</si>
  <si>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</si>
  <si>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</si>
  <si>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</si>
  <si>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</si>
  <si>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</si>
  <si>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</si>
  <si>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</si>
  <si>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</si>
  <si>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</si>
  <si>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</si>
  <si>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</si>
  <si>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</si>
  <si>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</si>
  <si>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</si>
  <si>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</si>
  <si>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</si>
  <si>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</si>
  <si>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</si>
  <si>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</si>
  <si>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</si>
  <si>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</si>
  <si>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</si>
  <si>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</si>
  <si>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</si>
  <si>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</si>
  <si>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</si>
  <si>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</si>
  <si>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</si>
  <si>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</si>
  <si>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</si>
  <si>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</si>
  <si>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</si>
  <si>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</si>
  <si>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</si>
  <si>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</si>
  <si>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</si>
  <si>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</si>
  <si>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</si>
  <si>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</si>
  <si>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</si>
  <si>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</si>
  <si>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</si>
  <si>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</si>
  <si>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</si>
  <si>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</si>
  <si>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</si>
  <si>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</si>
  <si>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</si>
  <si>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</si>
  <si>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</si>
  <si>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</si>
  <si>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</si>
  <si>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</si>
  <si>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</si>
  <si>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</si>
  <si>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</si>
  <si>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</si>
  <si>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</si>
  <si>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</si>
  <si>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</si>
  <si>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</si>
  <si>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</si>
  <si>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</si>
  <si>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</si>
  <si>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</si>
  <si>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</si>
  <si>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</si>
  <si>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</si>
  <si>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</si>
  <si>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</si>
  <si>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</si>
  <si>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</si>
  <si>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</si>
  <si>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</si>
  <si>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</si>
  <si>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</si>
  <si>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</si>
  <si>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</si>
  <si>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</si>
  <si>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</si>
  <si>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</si>
  <si>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</si>
  <si>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</si>
  <si>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</si>
  <si>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</si>
  <si>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</si>
  <si>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</si>
  <si>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</si>
  <si>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</si>
  <si>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</si>
  <si>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</si>
  <si>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</si>
  <si>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</si>
  <si>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</si>
  <si>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</si>
  <si>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</si>
  <si>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</si>
  <si>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</si>
  <si>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</si>
  <si>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</si>
  <si>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</si>
  <si>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</si>
  <si>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</si>
  <si>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</si>
  <si>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</si>
  <si>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</si>
  <si>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</si>
  <si>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</si>
  <si>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</si>
  <si>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</si>
  <si>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</si>
  <si>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</si>
  <si>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</si>
  <si>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</si>
  <si>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</si>
  <si>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</si>
  <si>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</si>
  <si>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</si>
  <si>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</si>
  <si>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</si>
  <si>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</si>
  <si>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</si>
  <si>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</si>
  <si>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</si>
  <si>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</si>
  <si>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</si>
  <si>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</si>
  <si>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</si>
  <si>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</si>
  <si>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</si>
  <si>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</si>
  <si>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</si>
  <si>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</si>
  <si>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</si>
  <si>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</si>
  <si>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</si>
  <si>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</si>
  <si>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</si>
  <si>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</si>
  <si>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</si>
  <si>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</si>
  <si>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</si>
  <si>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</si>
  <si>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</si>
  <si>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</si>
  <si>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</si>
  <si>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</si>
  <si>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</si>
  <si>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</si>
  <si>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</si>
  <si>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</si>
  <si>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</si>
  <si>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</si>
  <si>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</si>
  <si>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</si>
  <si>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</si>
  <si>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</si>
  <si>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</si>
  <si>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</si>
  <si>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</si>
  <si>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</si>
  <si>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</si>
  <si>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</si>
  <si>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</si>
  <si>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</si>
  <si>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</si>
  <si>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</si>
  <si>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</si>
  <si>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</si>
  <si>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</si>
  <si>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</si>
  <si>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</si>
  <si>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</si>
  <si>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</si>
  <si>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</si>
  <si>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</si>
  <si>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</si>
  <si>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</si>
  <si>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</si>
  <si>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</si>
  <si>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</si>
  <si>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</si>
  <si>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</si>
  <si>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</si>
  <si>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</si>
  <si>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</si>
  <si>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</si>
  <si>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</si>
  <si>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</si>
  <si>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</si>
  <si>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</si>
  <si>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</si>
  <si>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</si>
  <si>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</si>
  <si>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</si>
  <si>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</si>
  <si>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</si>
  <si>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</si>
  <si>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</si>
  <si>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</si>
  <si>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</si>
  <si>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</si>
  <si>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</si>
  <si>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</si>
  <si>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</si>
  <si>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</si>
  <si>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</si>
  <si>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</si>
  <si>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</si>
  <si>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</si>
  <si>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</si>
  <si>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</si>
  <si>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</si>
  <si>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</si>
  <si>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</si>
  <si>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</si>
  <si>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</si>
  <si>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</si>
  <si>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</si>
  <si>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</si>
  <si>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</si>
  <si>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</si>
  <si>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</si>
  <si>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</si>
  <si>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</si>
  <si>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</si>
  <si>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</si>
  <si>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</si>
  <si>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</si>
  <si>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</si>
  <si>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</si>
  <si>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</si>
  <si>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</si>
  <si>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</si>
  <si>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</si>
  <si>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</si>
  <si>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</si>
  <si>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</si>
  <si>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</si>
  <si>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</si>
  <si>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</si>
  <si>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</si>
  <si>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</si>
  <si>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</si>
  <si>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</si>
  <si>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</si>
  <si>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</si>
  <si>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</si>
  <si>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</si>
  <si>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</si>
  <si>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</si>
  <si>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</si>
  <si>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</si>
  <si>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</si>
  <si>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</si>
  <si>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</si>
  <si>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</si>
  <si>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</si>
  <si>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</si>
  <si>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</si>
  <si>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</si>
  <si>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</si>
  <si>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</si>
  <si>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</si>
  <si>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</si>
  <si>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</si>
  <si>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</si>
  <si>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</si>
  <si>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</si>
  <si>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</si>
  <si>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</si>
  <si>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</si>
  <si>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</si>
  <si>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</si>
  <si>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</si>
  <si>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</si>
  <si>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</si>
  <si>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</si>
  <si>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</si>
  <si>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</si>
  <si>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</si>
  <si>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</si>
  <si>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</si>
  <si>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</si>
  <si>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</si>
  <si>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</si>
  <si>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</si>
  <si>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</si>
  <si>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</si>
  <si>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</si>
  <si>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</si>
  <si>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</si>
  <si>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</si>
  <si>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</si>
  <si>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</si>
  <si>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</si>
  <si>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</si>
  <si>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</si>
  <si>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</si>
  <si>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</si>
  <si>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</si>
  <si>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</si>
  <si>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</si>
  <si>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</si>
  <si>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</si>
  <si>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</si>
  <si>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</si>
  <si>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</si>
  <si>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</si>
  <si>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</si>
  <si>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</si>
  <si>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</si>
  <si>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</si>
  <si>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</si>
  <si>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</si>
  <si>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</si>
  <si>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</si>
  <si>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</si>
  <si>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</si>
  <si>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</si>
  <si>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</si>
  <si>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</si>
  <si>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</si>
  <si>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</si>
  <si>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</si>
  <si>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</si>
  <si>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</si>
  <si>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</si>
  <si>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</si>
  <si>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</si>
  <si>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</si>
  <si>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</si>
  <si>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</si>
  <si>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</si>
  <si>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</si>
  <si>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</si>
  <si>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</si>
  <si>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</si>
  <si>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</si>
  <si>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</si>
  <si>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</si>
  <si>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</si>
  <si>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</si>
  <si>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</si>
  <si>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</si>
  <si>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</si>
  <si>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</si>
  <si>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</si>
  <si>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</si>
  <si>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</si>
  <si>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</si>
  <si>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</si>
  <si>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</si>
  <si>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</si>
  <si>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</si>
  <si>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</si>
  <si>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</si>
  <si>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</si>
  <si>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</si>
  <si>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</si>
  <si>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</si>
  <si>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</si>
  <si>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</si>
  <si>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</si>
  <si>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</si>
  <si>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</si>
  <si>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</si>
  <si>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</si>
  <si>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</si>
  <si>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</si>
  <si>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</si>
  <si>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</si>
  <si>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</si>
  <si>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</si>
  <si>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</si>
  <si>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</si>
  <si>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</si>
  <si>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</si>
  <si>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</si>
  <si>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</si>
  <si>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</si>
  <si>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</si>
  <si>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</si>
  <si>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</si>
  <si>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</si>
  <si>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</si>
  <si>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</si>
  <si>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</si>
  <si>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</si>
  <si>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</si>
  <si>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</si>
  <si>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</si>
  <si>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</si>
  <si>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</si>
  <si>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</si>
  <si>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</si>
  <si>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</si>
  <si>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</si>
  <si>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</si>
  <si>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</si>
  <si>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</si>
  <si>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</si>
  <si>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</si>
  <si>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</si>
  <si>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</si>
  <si>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</si>
  <si>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</si>
  <si>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</si>
  <si>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</si>
  <si>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</si>
  <si>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</si>
  <si>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</si>
  <si>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</si>
  <si>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</si>
  <si>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</si>
  <si>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</si>
  <si>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</si>
  <si>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</si>
  <si>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</si>
  <si>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</si>
  <si>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</si>
  <si>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</si>
  <si>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</si>
  <si>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</si>
  <si>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</si>
  <si>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</si>
  <si>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</si>
  <si>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</si>
  <si>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</si>
  <si>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</si>
  <si>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</si>
  <si>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</si>
  <si>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</si>
  <si>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</si>
  <si>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</si>
  <si>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</si>
  <si>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</si>
  <si>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</si>
  <si>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</si>
  <si>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</si>
  <si>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</si>
  <si>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</si>
  <si>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</si>
  <si>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</si>
  <si>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</si>
  <si>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</si>
  <si>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</si>
  <si>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</si>
  <si>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</si>
  <si>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</si>
  <si>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</si>
  <si>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</si>
  <si>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</si>
  <si>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</si>
  <si>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</si>
  <si>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</si>
  <si>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</si>
  <si>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</si>
  <si>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</si>
  <si>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</si>
  <si>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</si>
  <si>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</si>
  <si>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</si>
  <si>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</si>
  <si>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</si>
  <si>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</si>
  <si>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</si>
  <si>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</si>
  <si>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</si>
  <si>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</si>
  <si>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</si>
  <si>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</si>
  <si>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</si>
  <si>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</si>
  <si>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</si>
  <si>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</si>
  <si>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</si>
  <si>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</si>
  <si>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</si>
  <si>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</si>
  <si>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</si>
  <si>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</si>
  <si>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</si>
  <si>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</si>
  <si>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</si>
  <si>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</si>
  <si>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</si>
  <si>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</si>
  <si>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</si>
  <si>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</si>
  <si>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</si>
  <si>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</si>
  <si>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</si>
  <si>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</si>
  <si>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</si>
  <si>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</si>
  <si>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</si>
  <si>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</si>
  <si>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</si>
  <si>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</si>
  <si>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</si>
  <si>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</si>
  <si>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</si>
  <si>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</si>
  <si>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</si>
  <si>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</si>
  <si>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</si>
  <si>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</si>
  <si>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</si>
  <si>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</si>
  <si>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</si>
  <si>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</si>
  <si>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</si>
  <si>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</si>
  <si>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</si>
  <si>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</si>
  <si>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</si>
  <si>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</si>
  <si>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</si>
  <si>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</si>
  <si>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</si>
  <si>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</si>
  <si>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</si>
  <si>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</si>
  <si>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</si>
  <si>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</si>
  <si>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</si>
  <si>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</si>
  <si>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</si>
  <si>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</si>
  <si>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</si>
  <si>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</si>
  <si>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</si>
  <si>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</si>
  <si>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</si>
  <si>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</si>
  <si>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</si>
  <si>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</si>
  <si>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</si>
  <si>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</si>
  <si>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</si>
  <si>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</si>
  <si>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</si>
  <si>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</si>
  <si>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</si>
  <si>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</si>
  <si>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</si>
  <si>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</si>
  <si>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</si>
  <si>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</si>
  <si>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</si>
  <si>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</si>
  <si>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</si>
  <si>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</si>
  <si>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</si>
  <si>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</si>
  <si>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</si>
  <si>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</si>
  <si>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</si>
  <si>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</si>
  <si>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</si>
  <si>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</si>
  <si>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</si>
  <si>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</si>
  <si>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</si>
  <si>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</si>
  <si>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</si>
  <si>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</si>
  <si>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</si>
  <si>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</si>
  <si>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</si>
  <si>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</si>
  <si>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</si>
  <si>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</si>
  <si>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</si>
  <si>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</si>
  <si>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</si>
  <si>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</si>
  <si>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</si>
  <si>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</si>
  <si>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</si>
  <si>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</si>
  <si>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</si>
  <si>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</si>
  <si>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</si>
  <si>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</si>
  <si>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</si>
  <si>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</si>
  <si>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</si>
  <si>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</si>
  <si>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</si>
  <si>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</si>
  <si>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</si>
  <si>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</si>
  <si>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</si>
  <si>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</si>
  <si>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</si>
  <si>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</si>
  <si>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</si>
  <si>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</si>
  <si>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</si>
  <si>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</si>
  <si>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</si>
  <si>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</si>
  <si>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</si>
  <si>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</si>
  <si>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</si>
  <si>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</si>
  <si>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</si>
  <si>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</si>
  <si>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</si>
  <si>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</si>
  <si>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</si>
  <si>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</si>
  <si>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</si>
  <si>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</si>
  <si>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</si>
  <si>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</si>
  <si>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</si>
  <si>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</si>
  <si>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</si>
  <si>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</si>
  <si>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</si>
  <si>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</si>
  <si>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</si>
  <si>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</si>
  <si>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</si>
  <si>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</si>
  <si>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</si>
  <si>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</si>
  <si>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</si>
  <si>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</si>
  <si>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</si>
  <si>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</si>
  <si>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</si>
  <si>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</si>
  <si>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</si>
  <si>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</si>
  <si>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</si>
  <si>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</si>
  <si>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</si>
  <si>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</si>
  <si>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</si>
  <si>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</si>
  <si>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</si>
  <si>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</si>
  <si>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</si>
  <si>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</si>
  <si>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</si>
  <si>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</si>
  <si>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</si>
  <si>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</si>
  <si>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</si>
  <si>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</si>
  <si>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</si>
  <si>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</si>
  <si>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</si>
  <si>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</si>
  <si>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</si>
  <si>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</si>
  <si>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</si>
  <si>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</si>
  <si>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</si>
  <si>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</si>
  <si>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</si>
  <si>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</si>
  <si>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</si>
  <si>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</si>
  <si>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</si>
  <si>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</si>
  <si>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</si>
  <si>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</si>
  <si>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</si>
  <si>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</si>
  <si>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</si>
  <si>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</si>
  <si>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</si>
  <si>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</si>
  <si>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</si>
  <si>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</si>
  <si>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</si>
  <si>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</si>
  <si>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</si>
  <si>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</si>
  <si>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</si>
  <si>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</si>
  <si>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</si>
  <si>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</si>
  <si>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</si>
  <si>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</si>
  <si>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</si>
  <si>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</si>
  <si>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</si>
  <si>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</si>
  <si>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</si>
  <si>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</si>
  <si>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</si>
  <si>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</si>
  <si>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</si>
  <si>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</si>
  <si>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</si>
  <si>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</si>
  <si>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</si>
  <si>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</si>
  <si>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</si>
  <si>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</si>
  <si>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</si>
  <si>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</si>
  <si>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</si>
  <si>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</si>
  <si>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</si>
  <si>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</si>
  <si>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</si>
  <si>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</si>
  <si>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</si>
  <si>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</si>
  <si>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</si>
  <si>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</si>
  <si>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</si>
  <si>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</si>
  <si>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</si>
  <si>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</si>
  <si>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</si>
  <si>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</si>
  <si>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</si>
  <si>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</si>
  <si>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</si>
  <si>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</si>
  <si>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</si>
  <si>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</si>
  <si>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</si>
  <si>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</si>
  <si>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</si>
  <si>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</si>
  <si>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</si>
  <si>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</si>
  <si>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</si>
  <si>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</si>
  <si>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</si>
  <si>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</si>
  <si>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</si>
  <si>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</si>
  <si>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</si>
  <si>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</si>
  <si>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</si>
  <si>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</si>
  <si>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</si>
  <si>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</si>
  <si>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</si>
  <si>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</si>
  <si>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</si>
  <si>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</si>
  <si>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</si>
  <si>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</si>
  <si>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</si>
  <si>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</si>
  <si>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</si>
  <si>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</si>
  <si>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</si>
  <si>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</si>
  <si>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</si>
  <si>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</si>
  <si>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</si>
  <si>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</si>
  <si>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</si>
  <si>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</si>
  <si>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</si>
  <si>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</si>
  <si>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</si>
  <si>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</si>
  <si>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</si>
  <si>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</si>
  <si>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</si>
  <si>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</si>
  <si>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</si>
  <si>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</si>
  <si>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</si>
  <si>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</si>
  <si>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</si>
  <si>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</si>
  <si>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</si>
  <si>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</si>
  <si>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</si>
  <si>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</si>
  <si>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</si>
  <si>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</si>
  <si>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</si>
  <si>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</si>
  <si>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</si>
  <si>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</si>
  <si>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</si>
  <si>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</si>
  <si>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</si>
  <si>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</si>
  <si>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</si>
  <si>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</si>
  <si>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</si>
  <si>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</si>
  <si>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</si>
  <si>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</si>
  <si>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</si>
  <si>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</si>
  <si>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</si>
  <si>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</si>
  <si>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</si>
  <si>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</si>
  <si>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</si>
  <si>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</si>
  <si>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</si>
  <si>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</si>
  <si>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</si>
  <si>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</si>
  <si>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</si>
  <si>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</si>
  <si>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</si>
  <si>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</si>
  <si>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</si>
  <si>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</si>
  <si>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</si>
  <si>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</si>
  <si>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</si>
  <si>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</si>
  <si>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</si>
  <si>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</si>
  <si>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</si>
  <si>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</si>
  <si>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</si>
  <si>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</si>
  <si>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</si>
  <si>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</si>
  <si>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</si>
  <si>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</si>
  <si>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</si>
  <si>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</si>
  <si>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</si>
  <si>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</si>
  <si>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</si>
  <si>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</si>
  <si>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</si>
  <si>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</si>
  <si>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</si>
  <si>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</si>
  <si>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</si>
  <si>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</si>
  <si>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</si>
  <si>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</si>
  <si>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</si>
  <si>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</si>
  <si>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</si>
  <si>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</si>
  <si>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</si>
  <si>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</si>
  <si>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</si>
  <si>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</si>
  <si>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</si>
  <si>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</si>
  <si>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</si>
  <si>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</si>
  <si>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</si>
  <si>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</si>
  <si>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</si>
  <si>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</si>
  <si>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</si>
  <si>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</si>
  <si>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</si>
  <si>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</si>
  <si>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</si>
  <si>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</si>
  <si>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</si>
  <si>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</si>
  <si>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</si>
  <si>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</si>
  <si>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</si>
  <si>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</si>
  <si>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</si>
  <si>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</si>
  <si>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</si>
  <si>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</si>
  <si>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</si>
  <si>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</si>
  <si>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</si>
  <si>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</si>
  <si>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</si>
  <si>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</si>
  <si>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</si>
  <si>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</si>
  <si>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</si>
  <si>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</si>
  <si>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</si>
  <si>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</si>
  <si>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</si>
  <si>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</si>
  <si>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</si>
  <si>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</si>
  <si>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</si>
  <si>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</si>
  <si>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</si>
  <si>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</si>
  <si>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</si>
  <si>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</si>
  <si>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</si>
  <si>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</si>
  <si>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</si>
  <si>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</si>
  <si>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</si>
  <si>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</si>
  <si>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</si>
  <si>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</si>
  <si>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</si>
  <si>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</si>
  <si>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</si>
  <si>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</si>
  <si>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</si>
  <si>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</si>
  <si>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</si>
  <si>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</si>
  <si>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</si>
  <si>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</si>
  <si>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</si>
  <si>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</si>
  <si>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</si>
  <si>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</si>
  <si>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</si>
  <si>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</si>
  <si>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</si>
  <si>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</si>
  <si>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</si>
  <si>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</si>
  <si>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</si>
  <si>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</si>
  <si>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</si>
  <si>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</si>
  <si>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</si>
  <si>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</si>
  <si>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</si>
  <si>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</si>
  <si>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</si>
  <si>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</si>
  <si>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</si>
  <si>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</si>
  <si>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</si>
  <si>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</si>
  <si>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</si>
  <si>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</si>
  <si>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</si>
  <si>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</si>
  <si>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</si>
  <si>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</si>
  <si>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</si>
  <si>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</si>
  <si>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</si>
  <si>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</si>
  <si>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</si>
  <si>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</si>
  <si>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</si>
  <si>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</si>
  <si>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</si>
  <si>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</si>
  <si>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</si>
  <si>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</si>
  <si>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</si>
  <si>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</si>
  <si>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</si>
  <si>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</si>
  <si>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</si>
  <si>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</si>
  <si>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</si>
  <si>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</si>
  <si>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</si>
  <si>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</si>
  <si>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</si>
  <si>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</si>
  <si>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</si>
  <si>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</si>
  <si>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</si>
  <si>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</si>
  <si>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</si>
  <si>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</si>
  <si>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</si>
  <si>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</si>
  <si>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</si>
  <si>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</si>
  <si>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</si>
  <si>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</si>
  <si>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</si>
  <si>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</si>
  <si>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</si>
  <si>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</si>
  <si>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</si>
  <si>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</si>
  <si>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</si>
  <si>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</si>
  <si>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</si>
  <si>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</si>
  <si>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</si>
  <si>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</si>
  <si>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</si>
  <si>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</si>
  <si>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</si>
  <si>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</si>
  <si>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</si>
  <si>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</si>
  <si>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</si>
  <si>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</si>
  <si>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</si>
  <si>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</si>
  <si>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</si>
  <si>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</si>
  <si>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</si>
  <si>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</si>
  <si>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</si>
  <si>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</si>
  <si>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</si>
  <si>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</si>
  <si>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</si>
  <si>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</si>
  <si>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</si>
  <si>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</si>
  <si>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</si>
  <si>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</si>
  <si>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</si>
  <si>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</si>
  <si>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</si>
  <si>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</si>
  <si>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</si>
  <si>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</si>
  <si>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</si>
  <si>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</si>
  <si>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</si>
  <si>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</si>
  <si>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</si>
  <si>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</si>
  <si>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</si>
  <si>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</si>
  <si>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</si>
  <si>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</si>
  <si>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</si>
  <si>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</si>
  <si>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</si>
  <si>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</si>
  <si>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</si>
  <si>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</si>
  <si>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</si>
  <si>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</si>
  <si>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</si>
  <si>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</si>
  <si>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</si>
  <si>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</si>
  <si>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</si>
  <si>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</si>
  <si>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</si>
  <si>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</si>
  <si>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</si>
  <si>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</si>
  <si>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</si>
  <si>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</si>
  <si>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</si>
  <si>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</si>
  <si>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</si>
  <si>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</si>
  <si>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</si>
  <si>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</si>
  <si>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</si>
  <si>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</si>
  <si>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</si>
  <si>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</si>
  <si>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</si>
  <si>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</si>
  <si>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</si>
  <si>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</si>
  <si>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</si>
  <si>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</si>
  <si>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</si>
  <si>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</si>
  <si>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</si>
  <si>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</si>
  <si>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</si>
  <si>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</si>
  <si>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</si>
  <si>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</si>
  <si>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</si>
  <si>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</si>
  <si>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</si>
  <si>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</si>
  <si>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</si>
  <si>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</si>
  <si>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</si>
  <si>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</si>
  <si>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</si>
  <si>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</si>
  <si>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</si>
  <si>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</si>
  <si>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</si>
  <si>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</si>
  <si>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</si>
  <si>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</si>
  <si>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</si>
  <si>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</si>
  <si>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</si>
  <si>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</si>
  <si>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</si>
  <si>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</si>
  <si>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</si>
  <si>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</si>
  <si>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</si>
  <si>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</si>
  <si>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</si>
  <si>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</si>
  <si>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</si>
  <si>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</si>
  <si>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</si>
  <si>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</si>
  <si>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</si>
  <si>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</si>
  <si>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</si>
  <si>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</si>
  <si>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</si>
  <si>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</si>
  <si>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</si>
  <si>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</si>
  <si>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</si>
  <si>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</si>
  <si>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</si>
  <si>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</si>
  <si>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</si>
  <si>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</si>
  <si>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</si>
  <si>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</si>
  <si>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</si>
  <si>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</si>
  <si>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</si>
  <si>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</si>
  <si>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</si>
  <si>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</si>
  <si>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</si>
  <si>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</si>
  <si>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</si>
  <si>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</si>
  <si>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</si>
  <si>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</si>
  <si>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</si>
  <si>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</si>
  <si>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</si>
  <si>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</si>
  <si>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</si>
  <si>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</si>
  <si>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</si>
  <si>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</si>
  <si>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</si>
  <si>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</si>
  <si>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</si>
  <si>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</si>
  <si>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</si>
  <si>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</si>
  <si>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</si>
  <si>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</si>
  <si>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</si>
  <si>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</si>
  <si>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</si>
  <si>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</si>
  <si>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</si>
  <si>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</si>
  <si>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</si>
  <si>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</si>
  <si>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</si>
  <si>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</si>
  <si>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</si>
  <si>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</si>
  <si>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</si>
  <si>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</si>
  <si>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</si>
  <si>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</si>
  <si>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</si>
  <si>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</si>
  <si>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</si>
  <si>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</si>
  <si>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</si>
  <si>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</si>
  <si>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</si>
  <si>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</si>
  <si>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</si>
  <si>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</si>
  <si>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</si>
  <si>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</si>
  <si>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</si>
  <si>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</si>
  <si>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</si>
  <si>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</si>
  <si>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</si>
  <si>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</si>
  <si>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</si>
  <si>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</si>
  <si>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</si>
  <si>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</si>
  <si>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</si>
  <si>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</si>
  <si>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</si>
  <si>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</si>
  <si>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</si>
  <si>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</si>
  <si>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</si>
  <si>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</si>
  <si>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</si>
  <si>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</si>
  <si>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</si>
  <si>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</si>
  <si>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</si>
  <si>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</si>
  <si>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</si>
  <si>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</si>
  <si>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</si>
  <si>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</si>
  <si>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</si>
  <si>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</si>
  <si>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</si>
  <si>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</si>
  <si>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</si>
  <si>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</si>
  <si>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</si>
  <si>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</si>
  <si>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</si>
  <si>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</si>
  <si>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</si>
  <si>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</si>
  <si>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</si>
  <si>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</si>
  <si>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</si>
  <si>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</si>
  <si>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</si>
  <si>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</si>
  <si>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</si>
  <si>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</si>
  <si>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</si>
  <si>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</si>
  <si>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</si>
  <si>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</si>
  <si>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</si>
  <si>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</si>
  <si>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</si>
  <si>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</si>
  <si>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</si>
  <si>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</si>
  <si>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</si>
  <si>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</si>
  <si>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</si>
  <si>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</si>
  <si>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</si>
  <si>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</si>
  <si>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</si>
  <si>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</si>
  <si>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</si>
  <si>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</si>
  <si>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</si>
  <si>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</si>
  <si>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</si>
  <si>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</si>
  <si>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</si>
  <si>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</si>
  <si>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</si>
  <si>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IVANJA REKA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</si>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</sst>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1801887.17</v>
      </c>
      <c r="D2" s="7">
        <f>'PR-RAS'!E6</f>
        <v>1976128.3</v>
      </c>
      <c r="E2" s="7">
        <v>0</v>
      </c>
      <c r="F2" s="7">
        <v>0</v>
      </c>
      <c r="G2" s="8">
        <f t="shared" ref="G2:G274" si="0">(B2/1000)*(C2*1+D2*2)</f>
        <v>5754.1437699999997</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1329370</v>
      </c>
      <c r="D45" s="2">
        <f>'PR-RAS'!E49</f>
        <v>1440478.66</v>
      </c>
      <c r="E45" s="2">
        <v>0</v>
      </c>
      <c r="F45" s="2">
        <v>0</v>
      </c>
      <c r="G45" s="3">
        <f t="shared" si="0"/>
        <v>185254.40208</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1328982.1299999999</v>
      </c>
      <c r="D64" s="2">
        <f>'PR-RAS'!E68</f>
        <v>1440334.66</v>
      </c>
      <c r="E64" s="2">
        <v>0</v>
      </c>
      <c r="F64" s="2">
        <v>0</v>
      </c>
      <c r="G64" s="3">
        <f t="shared" si="0"/>
        <v>265208.04134999996</v>
      </c>
      <c r="H64" s="3">
        <f t="shared" si="1"/>
        <v>0.46999999997206032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1308274.21</v>
      </c>
      <c r="D65" s="2">
        <f>'PR-RAS'!E69</f>
        <v>1389686.71</v>
      </c>
      <c r="E65" s="2">
        <v>0</v>
      </c>
      <c r="F65" s="2">
        <v>0</v>
      </c>
      <c r="G65" s="3">
        <f t="shared" si="0"/>
        <v>261609.44832</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20707.919999999998</v>
      </c>
      <c r="D66" s="2">
        <f>'PR-RAS'!E70</f>
        <v>50647.95</v>
      </c>
      <c r="E66" s="2">
        <v>0</v>
      </c>
      <c r="F66" s="2">
        <v>0</v>
      </c>
      <c r="G66" s="3">
        <f t="shared" si="0"/>
        <v>7930.2483000000002</v>
      </c>
      <c r="H66" s="3">
        <f t="shared" si="1"/>
        <v>0.13000000000465661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387.87</v>
      </c>
      <c r="D73" s="2">
        <f>'PR-RAS'!E77</f>
        <v>144</v>
      </c>
      <c r="E73" s="2">
        <v>0</v>
      </c>
      <c r="F73" s="2">
        <v>0</v>
      </c>
      <c r="G73" s="3">
        <f t="shared" si="0"/>
        <v>48.662639999999996</v>
      </c>
      <c r="H73" s="3">
        <f t="shared" si="1"/>
        <v>0.12999999999999545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120</v>
      </c>
      <c r="D74" s="2">
        <f>'PR-RAS'!E78</f>
        <v>144</v>
      </c>
      <c r="E74" s="2">
        <v>0</v>
      </c>
      <c r="F74" s="2">
        <v>0</v>
      </c>
      <c r="G74" s="3">
        <f t="shared" si="0"/>
        <v>29.783999999999999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267.87</v>
      </c>
      <c r="D76" s="2">
        <f>'PR-RAS'!E80</f>
        <v>0</v>
      </c>
      <c r="E76" s="2">
        <v>0</v>
      </c>
      <c r="F76" s="2">
        <v>0</v>
      </c>
      <c r="G76" s="3">
        <f t="shared" si="0"/>
        <v>20.090250000000001</v>
      </c>
      <c r="H76" s="3">
        <f t="shared" si="1"/>
        <v>0.12999999999999545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50138.879999999997</v>
      </c>
      <c r="D102" s="2">
        <f>'PR-RAS'!E106</f>
        <v>64143.56</v>
      </c>
      <c r="E102" s="2">
        <v>0</v>
      </c>
      <c r="F102" s="2">
        <v>0</v>
      </c>
      <c r="G102" s="3">
        <f t="shared" si="0"/>
        <v>18021.026000000002</v>
      </c>
      <c r="H102" s="3">
        <f t="shared" si="1"/>
        <v>0.56000000000494765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50138.879999999997</v>
      </c>
      <c r="D108" s="2">
        <f>'PR-RAS'!E112</f>
        <v>64143.56</v>
      </c>
      <c r="E108" s="2">
        <v>0</v>
      </c>
      <c r="F108" s="2">
        <v>0</v>
      </c>
      <c r="G108" s="3">
        <f t="shared" si="0"/>
        <v>19091.581999999999</v>
      </c>
      <c r="H108" s="3">
        <f t="shared" si="1"/>
        <v>0.56000000000494765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50138.879999999997</v>
      </c>
      <c r="D113" s="2">
        <f>'PR-RAS'!E117</f>
        <v>64143.56</v>
      </c>
      <c r="E113" s="2">
        <v>0</v>
      </c>
      <c r="F113" s="2">
        <v>0</v>
      </c>
      <c r="G113" s="3">
        <f t="shared" si="0"/>
        <v>19983.712</v>
      </c>
      <c r="H113" s="3">
        <f t="shared" si="1"/>
        <v>0.56000000000494765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27772.11</v>
      </c>
      <c r="D121" s="2">
        <f>'PR-RAS'!E125</f>
        <v>30059.279999999999</v>
      </c>
      <c r="E121" s="2">
        <v>0</v>
      </c>
      <c r="F121" s="2">
        <v>0</v>
      </c>
      <c r="G121" s="3">
        <f t="shared" si="0"/>
        <v>10546.8804</v>
      </c>
      <c r="H121" s="3">
        <f t="shared" si="1"/>
        <v>0.38999999999941792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27772.11</v>
      </c>
      <c r="D122" s="2">
        <f>'PR-RAS'!E126</f>
        <v>30059.279999999999</v>
      </c>
      <c r="E122" s="2">
        <v>0</v>
      </c>
      <c r="F122" s="2">
        <v>0</v>
      </c>
      <c r="G122" s="3">
        <f t="shared" si="0"/>
        <v>10634.771069999999</v>
      </c>
      <c r="H122" s="3">
        <f t="shared" si="1"/>
        <v>0.38999999999941792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27772.11</v>
      </c>
      <c r="D124" s="2">
        <f>'PR-RAS'!E128</f>
        <v>30059.279999999999</v>
      </c>
      <c r="E124" s="2">
        <v>0</v>
      </c>
      <c r="F124" s="2">
        <v>0</v>
      </c>
      <c r="G124" s="3">
        <f t="shared" si="0"/>
        <v>10810.55241</v>
      </c>
      <c r="H124" s="3">
        <f t="shared" si="1"/>
        <v>0.38999999999941792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394606.18</v>
      </c>
      <c r="D130" s="2">
        <f>'PR-RAS'!E134</f>
        <v>441446.8</v>
      </c>
      <c r="E130" s="2">
        <v>0</v>
      </c>
      <c r="F130" s="2">
        <v>0</v>
      </c>
      <c r="G130" s="3">
        <f t="shared" si="0"/>
        <v>164797.47162</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394606.18</v>
      </c>
      <c r="D131" s="2">
        <f>'PR-RAS'!E135</f>
        <v>441446.8</v>
      </c>
      <c r="E131" s="2">
        <v>0</v>
      </c>
      <c r="F131" s="2">
        <v>0</v>
      </c>
      <c r="G131" s="3">
        <f t="shared" si="0"/>
        <v>166074.97140000001</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388595.25</v>
      </c>
      <c r="D132" s="2">
        <f>'PR-RAS'!E136</f>
        <v>440848.5</v>
      </c>
      <c r="E132" s="2">
        <v>0</v>
      </c>
      <c r="F132" s="2">
        <v>0</v>
      </c>
      <c r="G132" s="3">
        <f t="shared" si="0"/>
        <v>166408.28475000002</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6010.93</v>
      </c>
      <c r="D133" s="2">
        <f>'PR-RAS'!E137</f>
        <v>598.29999999999995</v>
      </c>
      <c r="E133" s="2">
        <v>0</v>
      </c>
      <c r="F133" s="2">
        <v>0</v>
      </c>
      <c r="G133" s="3">
        <f t="shared" si="0"/>
        <v>951.39396000000011</v>
      </c>
      <c r="H133" s="3">
        <f t="shared" si="1"/>
        <v>0.36999999999966349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1737229.83</v>
      </c>
      <c r="D148" s="2">
        <f>'PR-RAS'!E152</f>
        <v>2122044.48</v>
      </c>
      <c r="E148" s="2">
        <v>0</v>
      </c>
      <c r="F148" s="2">
        <v>0</v>
      </c>
      <c r="G148" s="3">
        <f t="shared" si="0"/>
        <v>879253.86212999991</v>
      </c>
      <c r="H148" s="3">
        <f t="shared" si="1"/>
        <v>0.64999999990686774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1309434.3900000001</v>
      </c>
      <c r="D149" s="2">
        <f>'PR-RAS'!E153</f>
        <v>1553989.1800000002</v>
      </c>
      <c r="E149" s="2">
        <v>0</v>
      </c>
      <c r="F149" s="2">
        <v>0</v>
      </c>
      <c r="G149" s="3">
        <f t="shared" si="0"/>
        <v>653777.08699999994</v>
      </c>
      <c r="H149" s="3">
        <f t="shared" si="1"/>
        <v>0.57000000029802322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1075759.58</v>
      </c>
      <c r="D150" s="2">
        <f>'PR-RAS'!E154</f>
        <v>1291820.9000000001</v>
      </c>
      <c r="E150" s="2">
        <v>0</v>
      </c>
      <c r="F150" s="2">
        <v>0</v>
      </c>
      <c r="G150" s="3">
        <f t="shared" si="0"/>
        <v>545250.80562</v>
      </c>
      <c r="H150" s="3">
        <f t="shared" si="1"/>
        <v>0.51999999978579581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1053690.45</v>
      </c>
      <c r="D151" s="2">
        <f>'PR-RAS'!E155</f>
        <v>1265780.6200000001</v>
      </c>
      <c r="E151" s="2">
        <v>0</v>
      </c>
      <c r="F151" s="2">
        <v>0</v>
      </c>
      <c r="G151" s="3">
        <f t="shared" si="0"/>
        <v>537787.75349999999</v>
      </c>
      <c r="H151" s="3">
        <f t="shared" si="1"/>
        <v>0.82999999984167516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19180.82</v>
      </c>
      <c r="D153" s="2">
        <f>'PR-RAS'!E157</f>
        <v>17800.29</v>
      </c>
      <c r="E153" s="2">
        <v>0</v>
      </c>
      <c r="F153" s="2">
        <v>0</v>
      </c>
      <c r="G153" s="3">
        <f t="shared" si="0"/>
        <v>8326.7728000000006</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2888.31</v>
      </c>
      <c r="D154" s="2">
        <f>'PR-RAS'!E158</f>
        <v>8239.99</v>
      </c>
      <c r="E154" s="2">
        <v>0</v>
      </c>
      <c r="F154" s="2">
        <v>0</v>
      </c>
      <c r="G154" s="3">
        <f t="shared" si="0"/>
        <v>2963.3483700000002</v>
      </c>
      <c r="H154" s="3">
        <f t="shared" si="1"/>
        <v>0.32000000000016371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56198.48</v>
      </c>
      <c r="D155" s="2">
        <f>'PR-RAS'!E159</f>
        <v>49094.2</v>
      </c>
      <c r="E155" s="2">
        <v>0</v>
      </c>
      <c r="F155" s="2">
        <v>0</v>
      </c>
      <c r="G155" s="3">
        <f t="shared" si="0"/>
        <v>23775.579519999999</v>
      </c>
      <c r="H155" s="3">
        <f t="shared" si="1"/>
        <v>0.68000000000029104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177476.33</v>
      </c>
      <c r="D156" s="2">
        <f>'PR-RAS'!E160</f>
        <v>213074.08</v>
      </c>
      <c r="E156" s="2">
        <v>0</v>
      </c>
      <c r="F156" s="2">
        <v>0</v>
      </c>
      <c r="G156" s="3">
        <f t="shared" si="0"/>
        <v>93561.79595</v>
      </c>
      <c r="H156" s="3">
        <f t="shared" si="1"/>
        <v>0.40999999997438863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177476.33</v>
      </c>
      <c r="D158" s="2">
        <f>'PR-RAS'!E162</f>
        <v>213074.08</v>
      </c>
      <c r="E158" s="2">
        <v>0</v>
      </c>
      <c r="F158" s="2">
        <v>0</v>
      </c>
      <c r="G158" s="3">
        <f t="shared" si="0"/>
        <v>94769.044930000004</v>
      </c>
      <c r="H158" s="3">
        <f t="shared" si="1"/>
        <v>0.40999999997438863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392305.48999999993</v>
      </c>
      <c r="D160" s="2">
        <f>'PR-RAS'!E164</f>
        <v>523735.19999999995</v>
      </c>
      <c r="E160" s="2">
        <v>0</v>
      </c>
      <c r="F160" s="2">
        <v>0</v>
      </c>
      <c r="G160" s="3">
        <f t="shared" si="0"/>
        <v>228924.36650999999</v>
      </c>
      <c r="H160" s="3">
        <f t="shared" si="1"/>
        <v>0.68999999988591298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56244.609999999993</v>
      </c>
      <c r="D161" s="2">
        <f>'PR-RAS'!E165</f>
        <v>54238.66</v>
      </c>
      <c r="E161" s="2">
        <v>0</v>
      </c>
      <c r="F161" s="2">
        <v>0</v>
      </c>
      <c r="G161" s="3">
        <f t="shared" si="0"/>
        <v>26355.5088</v>
      </c>
      <c r="H161" s="3">
        <f t="shared" si="1"/>
        <v>0.73000000000320142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7231.7</v>
      </c>
      <c r="D162" s="2">
        <f>'PR-RAS'!E166</f>
        <v>5573.05</v>
      </c>
      <c r="E162" s="2">
        <v>0</v>
      </c>
      <c r="F162" s="2">
        <v>0</v>
      </c>
      <c r="G162" s="3">
        <f t="shared" si="0"/>
        <v>2958.8258000000001</v>
      </c>
      <c r="H162" s="3">
        <f t="shared" si="1"/>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42627.21</v>
      </c>
      <c r="D163" s="2">
        <f>'PR-RAS'!E167</f>
        <v>42847.41</v>
      </c>
      <c r="E163" s="2">
        <v>0</v>
      </c>
      <c r="F163" s="2">
        <v>0</v>
      </c>
      <c r="G163" s="3">
        <f t="shared" si="0"/>
        <v>20788.168860000002</v>
      </c>
      <c r="H163" s="3">
        <f t="shared" si="1"/>
        <v>0.62000000000261934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6385.7</v>
      </c>
      <c r="D164" s="2">
        <f>'PR-RAS'!E168</f>
        <v>5818.2</v>
      </c>
      <c r="E164" s="2">
        <v>0</v>
      </c>
      <c r="F164" s="2">
        <v>0</v>
      </c>
      <c r="G164" s="3">
        <f t="shared" si="0"/>
        <v>2937.6023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192892.80999999997</v>
      </c>
      <c r="D166" s="2">
        <f>'PR-RAS'!E170</f>
        <v>265513.08</v>
      </c>
      <c r="E166" s="2">
        <v>0</v>
      </c>
      <c r="F166" s="2">
        <v>0</v>
      </c>
      <c r="G166" s="3">
        <f t="shared" si="0"/>
        <v>119446.63005000001</v>
      </c>
      <c r="H166" s="3">
        <f t="shared" si="1"/>
        <v>0.27000000004773028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17805.23</v>
      </c>
      <c r="D167" s="2">
        <f>'PR-RAS'!E171</f>
        <v>21580.54</v>
      </c>
      <c r="E167" s="2">
        <v>0</v>
      </c>
      <c r="F167" s="2">
        <v>0</v>
      </c>
      <c r="G167" s="3">
        <f t="shared" si="0"/>
        <v>10120.40746</v>
      </c>
      <c r="H167" s="3">
        <f t="shared" si="1"/>
        <v>0.68999999999869033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94584.89</v>
      </c>
      <c r="D168" s="2">
        <f>'PR-RAS'!E172</f>
        <v>135711.32999999999</v>
      </c>
      <c r="E168" s="2">
        <v>0</v>
      </c>
      <c r="F168" s="2">
        <v>0</v>
      </c>
      <c r="G168" s="3">
        <f t="shared" si="0"/>
        <v>61123.260849999999</v>
      </c>
      <c r="H168" s="3">
        <f t="shared" si="1"/>
        <v>0.43999999998777639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79319.86</v>
      </c>
      <c r="D169" s="2">
        <f>'PR-RAS'!E173</f>
        <v>103373.09</v>
      </c>
      <c r="E169" s="2">
        <v>0</v>
      </c>
      <c r="F169" s="2">
        <v>0</v>
      </c>
      <c r="G169" s="3">
        <f t="shared" si="0"/>
        <v>48059.094720000001</v>
      </c>
      <c r="H169" s="3">
        <f t="shared" si="1"/>
        <v>0.22999999999592546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986.84</v>
      </c>
      <c r="D170" s="2">
        <f>'PR-RAS'!E174</f>
        <v>4625.28</v>
      </c>
      <c r="E170" s="2">
        <v>0</v>
      </c>
      <c r="F170" s="2">
        <v>0</v>
      </c>
      <c r="G170" s="3">
        <f t="shared" si="0"/>
        <v>1730.1206</v>
      </c>
      <c r="H170" s="3">
        <f t="shared" si="1"/>
        <v>0.43999999999971351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178.5</v>
      </c>
      <c r="D171" s="2">
        <f>'PR-RAS'!E175</f>
        <v>0</v>
      </c>
      <c r="E171" s="2">
        <v>0</v>
      </c>
      <c r="F171" s="2">
        <v>0</v>
      </c>
      <c r="G171" s="3">
        <f t="shared" si="0"/>
        <v>30.345000000000002</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17.489999999999998</v>
      </c>
      <c r="D173" s="2">
        <f>'PR-RAS'!E177</f>
        <v>222.84</v>
      </c>
      <c r="E173" s="2">
        <v>0</v>
      </c>
      <c r="F173" s="2">
        <v>0</v>
      </c>
      <c r="G173" s="3">
        <f t="shared" si="0"/>
        <v>79.665239999999997</v>
      </c>
      <c r="H173" s="3">
        <f t="shared" si="1"/>
        <v>0.64999999999999503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123799.61999999998</v>
      </c>
      <c r="D174" s="2">
        <f>'PR-RAS'!E178</f>
        <v>180767.36000000002</v>
      </c>
      <c r="E174" s="2">
        <v>0</v>
      </c>
      <c r="F174" s="2">
        <v>0</v>
      </c>
      <c r="G174" s="3">
        <f t="shared" si="0"/>
        <v>83962.840819999998</v>
      </c>
      <c r="H174" s="3">
        <f t="shared" si="1"/>
        <v>0.74000000003434252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36507.440000000002</v>
      </c>
      <c r="D175" s="2">
        <f>'PR-RAS'!E179</f>
        <v>51030.37</v>
      </c>
      <c r="E175" s="2">
        <v>0</v>
      </c>
      <c r="F175" s="2">
        <v>0</v>
      </c>
      <c r="G175" s="3">
        <f t="shared" si="0"/>
        <v>24110.863319999997</v>
      </c>
      <c r="H175" s="3">
        <f t="shared" si="1"/>
        <v>0.81000000000494765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54011.34</v>
      </c>
      <c r="D176" s="2">
        <f>'PR-RAS'!E180</f>
        <v>67650.52</v>
      </c>
      <c r="E176" s="2">
        <v>0</v>
      </c>
      <c r="F176" s="2">
        <v>0</v>
      </c>
      <c r="G176" s="3">
        <f t="shared" si="0"/>
        <v>33129.666499999999</v>
      </c>
      <c r="H176" s="3">
        <f t="shared" si="1"/>
        <v>0.819999999992433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1014</v>
      </c>
      <c r="D177" s="2">
        <f>'PR-RAS'!E181</f>
        <v>849</v>
      </c>
      <c r="E177" s="2">
        <v>0</v>
      </c>
      <c r="F177" s="2">
        <v>0</v>
      </c>
      <c r="G177" s="3">
        <f t="shared" si="0"/>
        <v>477.31199999999995</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14476.93</v>
      </c>
      <c r="D178" s="2">
        <f>'PR-RAS'!E182</f>
        <v>14654.16</v>
      </c>
      <c r="E178" s="2">
        <v>0</v>
      </c>
      <c r="F178" s="2">
        <v>0</v>
      </c>
      <c r="G178" s="3">
        <f t="shared" si="0"/>
        <v>7749.9892499999996</v>
      </c>
      <c r="H178" s="3">
        <f t="shared" si="1"/>
        <v>0.22999999999956344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1223.43</v>
      </c>
      <c r="D179" s="2">
        <f>'PR-RAS'!E183</f>
        <v>1223.43</v>
      </c>
      <c r="E179" s="2">
        <v>0</v>
      </c>
      <c r="F179" s="2">
        <v>0</v>
      </c>
      <c r="G179" s="3">
        <f t="shared" si="0"/>
        <v>653.31161999999995</v>
      </c>
      <c r="H179" s="3">
        <f t="shared" si="1"/>
        <v>0.86000000000012733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4143.8</v>
      </c>
      <c r="D180" s="2">
        <f>'PR-RAS'!E184</f>
        <v>4692.7</v>
      </c>
      <c r="E180" s="2">
        <v>0</v>
      </c>
      <c r="F180" s="2">
        <v>0</v>
      </c>
      <c r="G180" s="3">
        <f t="shared" si="0"/>
        <v>2421.7267999999999</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7273.06</v>
      </c>
      <c r="D181" s="2">
        <f>'PR-RAS'!E185</f>
        <v>9616.6200000000008</v>
      </c>
      <c r="E181" s="2">
        <v>0</v>
      </c>
      <c r="F181" s="2">
        <v>0</v>
      </c>
      <c r="G181" s="3">
        <f t="shared" si="0"/>
        <v>4771.134</v>
      </c>
      <c r="H181" s="3">
        <f t="shared" si="1"/>
        <v>0.43999999999959982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2607.1799999999998</v>
      </c>
      <c r="D182" s="2">
        <f>'PR-RAS'!E186</f>
        <v>2660.31</v>
      </c>
      <c r="E182" s="2">
        <v>0</v>
      </c>
      <c r="F182" s="2">
        <v>0</v>
      </c>
      <c r="G182" s="3">
        <f t="shared" si="0"/>
        <v>1434.9317999999998</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2542.44</v>
      </c>
      <c r="D183" s="2">
        <f>'PR-RAS'!E187</f>
        <v>28390.25</v>
      </c>
      <c r="E183" s="2">
        <v>0</v>
      </c>
      <c r="F183" s="2">
        <v>0</v>
      </c>
      <c r="G183" s="3">
        <f t="shared" si="0"/>
        <v>10796.775079999999</v>
      </c>
      <c r="H183" s="3">
        <f t="shared" si="1"/>
        <v>0.69000000000005457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19368.449999999997</v>
      </c>
      <c r="D190" s="2">
        <f>'PR-RAS'!E194</f>
        <v>23216.1</v>
      </c>
      <c r="E190" s="2">
        <v>0</v>
      </c>
      <c r="F190" s="2">
        <v>0</v>
      </c>
      <c r="G190" s="3">
        <f t="shared" si="0"/>
        <v>12436.322849999999</v>
      </c>
      <c r="H190" s="3">
        <f t="shared" si="1"/>
        <v>0.54999999999563443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4528.16</v>
      </c>
      <c r="D191" s="2">
        <f>'PR-RAS'!E195</f>
        <v>4049.05</v>
      </c>
      <c r="E191" s="2">
        <v>0</v>
      </c>
      <c r="F191" s="2">
        <v>0</v>
      </c>
      <c r="G191" s="3">
        <f t="shared" si="0"/>
        <v>2398.9893999999999</v>
      </c>
      <c r="H191" s="3">
        <f t="shared" si="1"/>
        <v>0.21000000000003638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500.55</v>
      </c>
      <c r="D192" s="2">
        <f>'PR-RAS'!E196</f>
        <v>7349.86</v>
      </c>
      <c r="E192" s="2">
        <v>0</v>
      </c>
      <c r="F192" s="2">
        <v>0</v>
      </c>
      <c r="G192" s="3">
        <f t="shared" si="0"/>
        <v>2903.2515699999999</v>
      </c>
      <c r="H192" s="3">
        <f t="shared" si="1"/>
        <v>0.59000000000031605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919.3</v>
      </c>
      <c r="D193" s="2">
        <f>'PR-RAS'!E197</f>
        <v>2077.9899999999998</v>
      </c>
      <c r="E193" s="2">
        <v>0</v>
      </c>
      <c r="F193" s="2">
        <v>0</v>
      </c>
      <c r="G193" s="3">
        <f t="shared" si="0"/>
        <v>974.45375999999999</v>
      </c>
      <c r="H193" s="3">
        <f t="shared" si="1"/>
        <v>0.3100000000001728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463.09</v>
      </c>
      <c r="D194" s="2">
        <f>'PR-RAS'!E198</f>
        <v>320</v>
      </c>
      <c r="E194" s="2">
        <v>0</v>
      </c>
      <c r="F194" s="2">
        <v>0</v>
      </c>
      <c r="G194" s="3">
        <f t="shared" si="0"/>
        <v>212.89636999999999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10000</v>
      </c>
      <c r="D195" s="2">
        <f>'PR-RAS'!E199</f>
        <v>1828.7</v>
      </c>
      <c r="E195" s="2">
        <v>0</v>
      </c>
      <c r="F195" s="2">
        <v>0</v>
      </c>
      <c r="G195" s="3">
        <f t="shared" si="0"/>
        <v>2649.5356000000002</v>
      </c>
      <c r="H195" s="3">
        <f t="shared" si="1"/>
        <v>0.29999999999995453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2957.35</v>
      </c>
      <c r="D197" s="2">
        <f>'PR-RAS'!E201</f>
        <v>7590.5</v>
      </c>
      <c r="E197" s="2">
        <v>0</v>
      </c>
      <c r="F197" s="2">
        <v>0</v>
      </c>
      <c r="G197" s="3">
        <f t="shared" si="0"/>
        <v>3555.1165999999998</v>
      </c>
      <c r="H197" s="3">
        <f t="shared" si="1"/>
        <v>0.84999999999990905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809.98</v>
      </c>
      <c r="D198" s="2">
        <f>'PR-RAS'!E202</f>
        <v>1052.05</v>
      </c>
      <c r="E198" s="2">
        <v>0</v>
      </c>
      <c r="F198" s="2">
        <v>0</v>
      </c>
      <c r="G198" s="3">
        <f t="shared" si="0"/>
        <v>574.07375999999999</v>
      </c>
      <c r="H198" s="3">
        <f t="shared" si="1"/>
        <v>6.9999999999936335E-2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809.98</v>
      </c>
      <c r="D212" s="2">
        <f>'PR-RAS'!E216</f>
        <v>1052.05</v>
      </c>
      <c r="E212" s="2">
        <v>0</v>
      </c>
      <c r="F212" s="2">
        <v>0</v>
      </c>
      <c r="G212" s="3">
        <f t="shared" si="0"/>
        <v>614.87087999999994</v>
      </c>
      <c r="H212" s="3">
        <f t="shared" si="1"/>
        <v>6.9999999999936335E-2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409.47</v>
      </c>
      <c r="D213" s="2">
        <f>'PR-RAS'!E217</f>
        <v>901.07</v>
      </c>
      <c r="E213" s="2">
        <v>0</v>
      </c>
      <c r="F213" s="2">
        <v>0</v>
      </c>
      <c r="G213" s="3">
        <f t="shared" si="0"/>
        <v>468.86132000000003</v>
      </c>
      <c r="H213" s="3">
        <f t="shared" si="1"/>
        <v>0.54000000000007731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400.51</v>
      </c>
      <c r="D216" s="2">
        <f>'PR-RAS'!E220</f>
        <v>150.97999999999999</v>
      </c>
      <c r="E216" s="2">
        <v>0</v>
      </c>
      <c r="F216" s="2">
        <v>0</v>
      </c>
      <c r="G216" s="3">
        <f t="shared" si="0"/>
        <v>151.03104999999999</v>
      </c>
      <c r="H216" s="3">
        <f t="shared" si="1"/>
        <v>0.51000000000001933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33792.410000000003</v>
      </c>
      <c r="D258" s="2">
        <f>'PR-RAS'!E262</f>
        <v>40333.57</v>
      </c>
      <c r="E258" s="2">
        <v>0</v>
      </c>
      <c r="F258" s="2">
        <v>0</v>
      </c>
      <c r="G258" s="3">
        <f t="shared" si="0"/>
        <v>29416.104350000001</v>
      </c>
      <c r="H258" s="3">
        <f t="shared" si="1"/>
        <v>0.8400000000037835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33792.410000000003</v>
      </c>
      <c r="D265" s="2">
        <f>'PR-RAS'!E269</f>
        <v>40333.57</v>
      </c>
      <c r="E265" s="2">
        <v>0</v>
      </c>
      <c r="F265" s="2">
        <v>0</v>
      </c>
      <c r="G265" s="3">
        <f t="shared" si="0"/>
        <v>30217.321200000002</v>
      </c>
      <c r="H265" s="3">
        <f t="shared" si="1"/>
        <v>0.8400000000037835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33792.410000000003</v>
      </c>
      <c r="D267" s="2">
        <f>'PR-RAS'!E271</f>
        <v>40333.57</v>
      </c>
      <c r="E267" s="2">
        <v>0</v>
      </c>
      <c r="F267" s="2">
        <v>0</v>
      </c>
      <c r="G267" s="3">
        <f t="shared" si="0"/>
        <v>30446.240300000001</v>
      </c>
      <c r="H267" s="3">
        <f t="shared" si="1"/>
        <v>0.8400000000037835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887.56</v>
      </c>
      <c r="D269" s="2">
        <f>'PR-RAS'!E273</f>
        <v>2934.48</v>
      </c>
      <c r="E269" s="2">
        <v>0</v>
      </c>
      <c r="F269" s="2">
        <v>0</v>
      </c>
      <c r="G269" s="3">
        <f t="shared" si="0"/>
        <v>1810.7473600000003</v>
      </c>
      <c r="H269" s="3">
        <f t="shared" si="1"/>
        <v>0.92000000000007276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887.56</v>
      </c>
      <c r="D270" s="2">
        <f>'PR-RAS'!E274</f>
        <v>934.48</v>
      </c>
      <c r="E270" s="2">
        <v>0</v>
      </c>
      <c r="F270" s="2">
        <v>0</v>
      </c>
      <c r="G270" s="3">
        <f t="shared" si="0"/>
        <v>741.50388000000009</v>
      </c>
      <c r="H270" s="3">
        <f t="shared" si="1"/>
        <v>0.92000000000007276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887.56</v>
      </c>
      <c r="D272" s="2">
        <f>'PR-RAS'!E276</f>
        <v>934.48</v>
      </c>
      <c r="E272" s="2">
        <v>0</v>
      </c>
      <c r="F272" s="2">
        <v>0</v>
      </c>
      <c r="G272" s="3">
        <f t="shared" si="0"/>
        <v>747.01692000000003</v>
      </c>
      <c r="H272" s="3">
        <f t="shared" si="1"/>
        <v>0.92000000000007276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2000</v>
      </c>
      <c r="E279" s="2">
        <v>0</v>
      </c>
      <c r="F279" s="2">
        <v>0</v>
      </c>
      <c r="G279" s="3">
        <f t="shared" si="12"/>
        <v>1112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2000</v>
      </c>
      <c r="E284" s="2">
        <v>0</v>
      </c>
      <c r="F284" s="2">
        <v>0</v>
      </c>
      <c r="G284" s="3">
        <f t="shared" si="12"/>
        <v>1132</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1737229.83</v>
      </c>
      <c r="D295" s="2">
        <f>'PR-RAS'!E299</f>
        <v>2122044.48</v>
      </c>
      <c r="E295" s="2">
        <v>0</v>
      </c>
      <c r="F295" s="2">
        <v>0</v>
      </c>
      <c r="G295" s="3">
        <f t="shared" si="12"/>
        <v>1758507.7242599998</v>
      </c>
      <c r="H295" s="3">
        <f t="shared" si="13"/>
        <v>0.64999999990686774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64657.339999999851</v>
      </c>
      <c r="D296" s="2">
        <f>'PR-RAS'!E300</f>
        <v>0</v>
      </c>
      <c r="E296" s="2">
        <v>0</v>
      </c>
      <c r="F296" s="2">
        <v>0</v>
      </c>
      <c r="G296" s="3">
        <f t="shared" si="12"/>
        <v>19073.915299999953</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145916.17999999993</v>
      </c>
      <c r="E297" s="2">
        <v>0</v>
      </c>
      <c r="F297" s="2">
        <v>0</v>
      </c>
      <c r="G297" s="3">
        <f t="shared" si="12"/>
        <v>86382.378559999954</v>
      </c>
      <c r="H297" s="3">
        <f t="shared" si="13"/>
        <v>0.17999999993480742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35539.449999999997</v>
      </c>
      <c r="D298" s="2">
        <f>'PR-RAS'!E302</f>
        <v>60347.67</v>
      </c>
      <c r="E298" s="2">
        <v>0</v>
      </c>
      <c r="F298" s="2">
        <v>0</v>
      </c>
      <c r="G298" s="3">
        <f t="shared" si="12"/>
        <v>46401.732629999991</v>
      </c>
      <c r="H298" s="3">
        <f t="shared" si="13"/>
        <v>0.77999999999883585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31.5</v>
      </c>
      <c r="D300" s="2">
        <f>'PR-RAS'!E304</f>
        <v>115197.03</v>
      </c>
      <c r="E300" s="2">
        <v>0</v>
      </c>
      <c r="F300" s="2">
        <v>0</v>
      </c>
      <c r="G300" s="3">
        <f t="shared" si="12"/>
        <v>68897.242440000002</v>
      </c>
      <c r="H300" s="3">
        <f t="shared" si="13"/>
        <v>0.52999999999883585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31.5</v>
      </c>
      <c r="D301" s="2">
        <f>'PR-RAS'!E305</f>
        <v>0</v>
      </c>
      <c r="E301" s="2">
        <v>0</v>
      </c>
      <c r="F301" s="2">
        <v>0</v>
      </c>
      <c r="G301" s="3">
        <f t="shared" si="12"/>
        <v>9.4499999999999993</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39849.120000000003</v>
      </c>
      <c r="D355" s="2">
        <f>'PR-RAS'!E360</f>
        <v>45653.68</v>
      </c>
      <c r="E355" s="2">
        <v>0</v>
      </c>
      <c r="F355" s="2">
        <v>0</v>
      </c>
      <c r="G355" s="3">
        <f t="shared" si="12"/>
        <v>46429.393920000002</v>
      </c>
      <c r="H355" s="3">
        <f t="shared" si="13"/>
        <v>0.44000000000232831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39849.120000000003</v>
      </c>
      <c r="D368" s="2">
        <f>'PR-RAS'!E373</f>
        <v>45653.68</v>
      </c>
      <c r="E368" s="2">
        <v>0</v>
      </c>
      <c r="F368" s="2">
        <v>0</v>
      </c>
      <c r="G368" s="3">
        <f t="shared" si="12"/>
        <v>48134.428160000003</v>
      </c>
      <c r="H368" s="3">
        <f t="shared" si="13"/>
        <v>0.44000000000232831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6809.08</v>
      </c>
      <c r="D374" s="2">
        <f>'PR-RAS'!E379</f>
        <v>7047.43</v>
      </c>
      <c r="E374" s="2">
        <v>0</v>
      </c>
      <c r="F374" s="2">
        <v>0</v>
      </c>
      <c r="G374" s="3">
        <f t="shared" si="12"/>
        <v>7797.1696200000006</v>
      </c>
      <c r="H374" s="3">
        <f t="shared" si="13"/>
        <v>0.51000000000021828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398.75</v>
      </c>
      <c r="E375" s="2">
        <v>0</v>
      </c>
      <c r="F375" s="2">
        <v>0</v>
      </c>
      <c r="G375" s="3">
        <f t="shared" si="12"/>
        <v>298.26499999999999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4387.04</v>
      </c>
      <c r="E377" s="2">
        <v>0</v>
      </c>
      <c r="F377" s="2">
        <v>0</v>
      </c>
      <c r="G377" s="3">
        <f t="shared" si="12"/>
        <v>3299.0540799999999</v>
      </c>
      <c r="H377" s="3">
        <f t="shared" si="13"/>
        <v>3.999999999996362E-2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6593.1</v>
      </c>
      <c r="D379" s="2">
        <f>'PR-RAS'!E384</f>
        <v>1562.64</v>
      </c>
      <c r="E379" s="2">
        <v>0</v>
      </c>
      <c r="F379" s="2">
        <v>0</v>
      </c>
      <c r="G379" s="3">
        <f t="shared" si="12"/>
        <v>3673.5476400000002</v>
      </c>
      <c r="H379" s="3">
        <f t="shared" si="13"/>
        <v>0.46000000000026375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215.98</v>
      </c>
      <c r="D381" s="2">
        <f>'PR-RAS'!E386</f>
        <v>699</v>
      </c>
      <c r="E381" s="2">
        <v>0</v>
      </c>
      <c r="F381" s="2">
        <v>0</v>
      </c>
      <c r="G381" s="3">
        <f t="shared" si="12"/>
        <v>613.31240000000003</v>
      </c>
      <c r="H381" s="3">
        <f t="shared" si="13"/>
        <v>2.0000000000010232E-2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33040.04</v>
      </c>
      <c r="D388" s="2">
        <f>'PR-RAS'!E393</f>
        <v>38606.25</v>
      </c>
      <c r="E388" s="2">
        <v>0</v>
      </c>
      <c r="F388" s="2">
        <v>0</v>
      </c>
      <c r="G388" s="3">
        <f t="shared" si="12"/>
        <v>42667.732980000008</v>
      </c>
      <c r="H388" s="3">
        <f t="shared" si="13"/>
        <v>0.29000000000087311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33040.04</v>
      </c>
      <c r="D389" s="2">
        <f>'PR-RAS'!E394</f>
        <v>38606.25</v>
      </c>
      <c r="E389" s="2">
        <v>0</v>
      </c>
      <c r="F389" s="2">
        <v>0</v>
      </c>
      <c r="G389" s="3">
        <f t="shared" si="12"/>
        <v>42777.985520000002</v>
      </c>
      <c r="H389" s="3">
        <f t="shared" si="13"/>
        <v>0.29000000000087311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39849.120000000003</v>
      </c>
      <c r="D413" s="2">
        <f>'PR-RAS'!E418</f>
        <v>45653.68</v>
      </c>
      <c r="E413" s="2">
        <v>0</v>
      </c>
      <c r="F413" s="2">
        <v>0</v>
      </c>
      <c r="G413" s="3">
        <f t="shared" si="12"/>
        <v>54036.46976</v>
      </c>
      <c r="H413" s="3">
        <f t="shared" si="13"/>
        <v>0.44000000000232831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1801887.17</v>
      </c>
      <c r="D417" s="2">
        <f>'PR-RAS'!E422</f>
        <v>1976128.3</v>
      </c>
      <c r="E417" s="2">
        <v>0</v>
      </c>
      <c r="F417" s="2">
        <v>0</v>
      </c>
      <c r="G417" s="3">
        <f t="shared" si="12"/>
        <v>2393723.8083199998</v>
      </c>
      <c r="H417" s="3">
        <f t="shared" si="13"/>
        <v>0.46999999997206032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1777078.9500000002</v>
      </c>
      <c r="D418" s="2">
        <f>'PR-RAS'!E423</f>
        <v>2167698.16</v>
      </c>
      <c r="E418" s="2">
        <v>0</v>
      </c>
      <c r="F418" s="2">
        <v>0</v>
      </c>
      <c r="G418" s="3">
        <f t="shared" si="12"/>
        <v>2548902.1875900002</v>
      </c>
      <c r="H418" s="3">
        <f t="shared" si="13"/>
        <v>0.2099999999627471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24808.219999999739</v>
      </c>
      <c r="D419" s="2">
        <f>'PR-RAS'!E424</f>
        <v>0</v>
      </c>
      <c r="E419" s="2">
        <v>0</v>
      </c>
      <c r="F419" s="2">
        <v>0</v>
      </c>
      <c r="G419" s="3">
        <f t="shared" si="12"/>
        <v>10369.835959999891</v>
      </c>
      <c r="H419" s="3">
        <f t="shared" si="13"/>
        <v>0.21999999973922968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191569.8600000001</v>
      </c>
      <c r="E420" s="2">
        <v>0</v>
      </c>
      <c r="F420" s="2">
        <v>0</v>
      </c>
      <c r="G420" s="3">
        <f t="shared" si="12"/>
        <v>160535.54268000007</v>
      </c>
      <c r="H420" s="3">
        <f t="shared" si="13"/>
        <v>0.13999999989755452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35539.449999999997</v>
      </c>
      <c r="D421" s="2">
        <f>'PR-RAS'!E426</f>
        <v>60347.67</v>
      </c>
      <c r="E421" s="2">
        <v>0</v>
      </c>
      <c r="F421" s="2">
        <v>0</v>
      </c>
      <c r="G421" s="3">
        <f t="shared" si="12"/>
        <v>65618.611799999984</v>
      </c>
      <c r="H421" s="3">
        <f t="shared" si="13"/>
        <v>0.77999999999883585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31.5</v>
      </c>
      <c r="D423" s="2">
        <f>'PR-RAS'!E428</f>
        <v>115197.03</v>
      </c>
      <c r="E423" s="2">
        <v>0</v>
      </c>
      <c r="F423" s="2">
        <v>0</v>
      </c>
      <c r="G423" s="3">
        <f t="shared" si="12"/>
        <v>97239.586320000002</v>
      </c>
      <c r="H423" s="3">
        <f t="shared" si="13"/>
        <v>0.52999999999883585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1801887.17</v>
      </c>
      <c r="D637" s="2">
        <f>'PR-RAS'!E643</f>
        <v>1976128.3</v>
      </c>
      <c r="E637" s="2">
        <v>0</v>
      </c>
      <c r="F637" s="2">
        <v>0</v>
      </c>
      <c r="G637" s="3">
        <f t="shared" si="14"/>
        <v>3659635.4377199998</v>
      </c>
      <c r="H637" s="3">
        <f t="shared" si="15"/>
        <v>0.46999999997206032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1777078.9500000002</v>
      </c>
      <c r="D638" s="2">
        <f>'PR-RAS'!E644</f>
        <v>2167698.16</v>
      </c>
      <c r="E638" s="2">
        <v>0</v>
      </c>
      <c r="F638" s="2">
        <v>0</v>
      </c>
      <c r="G638" s="3">
        <f t="shared" si="14"/>
        <v>3893646.7469900004</v>
      </c>
      <c r="H638" s="3">
        <f t="shared" si="15"/>
        <v>0.2099999999627471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24808.219999999739</v>
      </c>
      <c r="D639" s="2">
        <f>'PR-RAS'!E645</f>
        <v>0</v>
      </c>
      <c r="E639" s="2">
        <v>0</v>
      </c>
      <c r="F639" s="2">
        <v>0</v>
      </c>
      <c r="G639" s="3">
        <f t="shared" si="14"/>
        <v>15827.644359999835</v>
      </c>
      <c r="H639" s="3">
        <f t="shared" si="15"/>
        <v>0.21999999973922968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191569.8600000001</v>
      </c>
      <c r="E640" s="2">
        <v>0</v>
      </c>
      <c r="F640" s="2">
        <v>0</v>
      </c>
      <c r="G640" s="3">
        <f t="shared" si="14"/>
        <v>244826.28108000013</v>
      </c>
      <c r="H640" s="3">
        <f t="shared" si="15"/>
        <v>0.13999999989755452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35539.449999999997</v>
      </c>
      <c r="D641" s="2">
        <f>'PR-RAS'!E647</f>
        <v>60347.67</v>
      </c>
      <c r="E641" s="2">
        <v>0</v>
      </c>
      <c r="F641" s="2">
        <v>0</v>
      </c>
      <c r="G641" s="3">
        <f t="shared" si="14"/>
        <v>99990.265599999984</v>
      </c>
      <c r="H641" s="3">
        <f t="shared" si="15"/>
        <v>0.77999999999883585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60347.669999999736</v>
      </c>
      <c r="D643" s="2">
        <f>'PR-RAS'!E649</f>
        <v>0</v>
      </c>
      <c r="E643" s="2">
        <v>0</v>
      </c>
      <c r="F643" s="2">
        <v>0</v>
      </c>
      <c r="G643" s="3">
        <f t="shared" si="14"/>
        <v>38743.204139999834</v>
      </c>
      <c r="H643" s="3">
        <f t="shared" si="15"/>
        <v>0.3300000002636807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131222.19000000012</v>
      </c>
      <c r="E644" s="2">
        <v>0</v>
      </c>
      <c r="F644" s="2">
        <v>0</v>
      </c>
      <c r="G644" s="3">
        <f t="shared" si="14"/>
        <v>168751.73634000015</v>
      </c>
      <c r="H644" s="3">
        <f t="shared" si="15"/>
        <v>0.19000000011874363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99336.38</v>
      </c>
      <c r="D645" s="2">
        <f>'PR-RAS'!E651</f>
        <v>0</v>
      </c>
      <c r="E645" s="2">
        <v>0</v>
      </c>
      <c r="F645" s="2">
        <v>0</v>
      </c>
      <c r="G645" s="3">
        <f t="shared" si="14"/>
        <v>63972.628720000008</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34966.39</v>
      </c>
      <c r="D646" s="2">
        <f>'PR-RAS'!E653</f>
        <v>61009.72</v>
      </c>
      <c r="E646" s="2">
        <v>0</v>
      </c>
      <c r="F646" s="2">
        <v>0</v>
      </c>
      <c r="G646" s="3">
        <f t="shared" si="14"/>
        <v>101255.86035000002</v>
      </c>
      <c r="H646" s="3">
        <f t="shared" si="15"/>
        <v>0.66999999999825377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571490.97</v>
      </c>
      <c r="D647" s="2">
        <f>'PR-RAS'!E654</f>
        <v>661084.26</v>
      </c>
      <c r="E647" s="2">
        <v>0</v>
      </c>
      <c r="F647" s="2">
        <v>0</v>
      </c>
      <c r="G647" s="3">
        <f t="shared" si="14"/>
        <v>1223304.0305399999</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545447.64</v>
      </c>
      <c r="D648" s="2">
        <f>'PR-RAS'!E655</f>
        <v>699928.69</v>
      </c>
      <c r="E648" s="2">
        <v>0</v>
      </c>
      <c r="F648" s="2">
        <v>0</v>
      </c>
      <c r="G648" s="3">
        <f t="shared" si="14"/>
        <v>1258612.34794</v>
      </c>
      <c r="H648" s="3">
        <f t="shared" si="15"/>
        <v>0.67000000004190952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61009.719999999972</v>
      </c>
      <c r="D649" s="2">
        <f>'PR-RAS'!E656</f>
        <v>22165.290000000037</v>
      </c>
      <c r="E649" s="2">
        <v>0</v>
      </c>
      <c r="F649" s="2">
        <v>0</v>
      </c>
      <c r="G649" s="3">
        <f t="shared" si="14"/>
        <v>68260.514400000029</v>
      </c>
      <c r="H649" s="3">
        <f t="shared" si="15"/>
        <v>0.57000000006519258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58</v>
      </c>
      <c r="E651" s="2">
        <v>0</v>
      </c>
      <c r="F651" s="2">
        <v>0</v>
      </c>
      <c r="G651" s="3">
        <f t="shared" si="14"/>
        <v>112.45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58</v>
      </c>
      <c r="E653" s="2">
        <v>0</v>
      </c>
      <c r="F653" s="2">
        <v>0</v>
      </c>
      <c r="G653" s="3">
        <f t="shared" si="14"/>
        <v>112.79600000000001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1308274.21</v>
      </c>
      <c r="D676" s="2">
        <f>'PR-RAS'!E683</f>
        <v>1389686.71</v>
      </c>
      <c r="E676" s="2">
        <v>0</v>
      </c>
      <c r="F676" s="2">
        <v>0</v>
      </c>
      <c r="G676" s="3">
        <f t="shared" si="14"/>
        <v>2759162.1502499999</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20707.919999999998</v>
      </c>
      <c r="D678" s="2">
        <f>'PR-RAS'!E685</f>
        <v>50647.95</v>
      </c>
      <c r="E678" s="2">
        <v>0</v>
      </c>
      <c r="F678" s="2">
        <v>0</v>
      </c>
      <c r="G678" s="3">
        <f t="shared" si="14"/>
        <v>82596.586139999999</v>
      </c>
      <c r="H678" s="3">
        <f t="shared" si="15"/>
        <v>0.13000000000465661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49847.06</v>
      </c>
      <c r="D717" s="2">
        <f>'PR-RAS'!E724</f>
        <v>61468.44</v>
      </c>
      <c r="E717" s="2">
        <v>0</v>
      </c>
      <c r="F717" s="2">
        <v>0</v>
      </c>
      <c r="G717" s="3">
        <f t="shared" si="14"/>
        <v>123713.30103999999</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1894.36</v>
      </c>
      <c r="D725" s="2">
        <f>'PR-RAS'!E732</f>
        <v>0</v>
      </c>
      <c r="E725" s="2">
        <v>0</v>
      </c>
      <c r="F725" s="2">
        <v>0</v>
      </c>
      <c r="G725" s="3">
        <f t="shared" si="14"/>
        <v>1371.5166399999998</v>
      </c>
      <c r="H725" s="3">
        <f t="shared" si="15"/>
        <v>0.35999999999989996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42627.21</v>
      </c>
      <c r="D727" s="2">
        <f>'PR-RAS'!E734</f>
        <v>42847.41</v>
      </c>
      <c r="E727" s="2">
        <v>0</v>
      </c>
      <c r="F727" s="2">
        <v>0</v>
      </c>
      <c r="G727" s="3">
        <f t="shared" si="14"/>
        <v>93161.793779999993</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3520</v>
      </c>
      <c r="D729" s="2">
        <f>'PR-RAS'!E736</f>
        <v>4073.94</v>
      </c>
      <c r="E729" s="2">
        <v>0</v>
      </c>
      <c r="F729" s="2">
        <v>0</v>
      </c>
      <c r="G729" s="3">
        <f t="shared" si="14"/>
        <v>8494.2166400000006</v>
      </c>
      <c r="H729" s="3">
        <f t="shared" si="15"/>
        <v>5.999999999994543E-2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2006.68</v>
      </c>
      <c r="D731" s="2">
        <f>'PR-RAS'!E738</f>
        <v>7610.01</v>
      </c>
      <c r="E731" s="2">
        <v>0</v>
      </c>
      <c r="F731" s="2">
        <v>0</v>
      </c>
      <c r="G731" s="3">
        <f t="shared" si="14"/>
        <v>12575.491</v>
      </c>
      <c r="H731" s="3">
        <f t="shared" si="15"/>
        <v>0.33000000000015461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4528.16</v>
      </c>
      <c r="D734" s="2">
        <f>'PR-RAS'!E741</f>
        <v>4049.05</v>
      </c>
      <c r="E734" s="2">
        <v>0</v>
      </c>
      <c r="F734" s="2">
        <v>0</v>
      </c>
      <c r="G734" s="3">
        <f t="shared" si="14"/>
        <v>9255.0485800000006</v>
      </c>
      <c r="H734" s="3">
        <f t="shared" si="15"/>
        <v>0.21000000000003638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1828.7</v>
      </c>
      <c r="E737" s="2">
        <v>0</v>
      </c>
      <c r="F737" s="2">
        <v>0</v>
      </c>
      <c r="G737" s="3">
        <f t="shared" si="28"/>
        <v>2691.8463999999999</v>
      </c>
      <c r="H737" s="3">
        <f t="shared" si="29"/>
        <v>0.29999999999995453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33792.410000000003</v>
      </c>
      <c r="D848" s="2">
        <f>'PR-RAS'!E855</f>
        <v>40333.57</v>
      </c>
      <c r="E848" s="2">
        <v>0</v>
      </c>
      <c r="F848" s="2">
        <v>0</v>
      </c>
      <c r="G848" s="3">
        <f t="shared" si="34"/>
        <v>96947.238849999994</v>
      </c>
      <c r="H848" s="3">
        <f t="shared" si="35"/>
        <v>0.8400000000037835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1124805.4799999997</v>
      </c>
      <c r="D1011" s="7">
        <f>BILANCA!E6</f>
        <v>1091436.98</v>
      </c>
      <c r="E1011" s="7">
        <v>0</v>
      </c>
      <c r="F1011" s="7">
        <v>0</v>
      </c>
      <c r="G1011" s="8">
        <f t="shared" ref="G1011:G1306" si="38">B1011/1000*C1011+B1011/500*D1011</f>
        <v>3307.6794399999999</v>
      </c>
      <c r="H1011" s="8">
        <f t="shared" si="35"/>
        <v>0.49999999976716936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962673.99999999977</v>
      </c>
      <c r="D1012" s="2">
        <f>BILANCA!E7</f>
        <v>951111.2</v>
      </c>
      <c r="E1012" s="2">
        <v>0</v>
      </c>
      <c r="F1012" s="2">
        <v>0</v>
      </c>
      <c r="G1012" s="3">
        <f t="shared" si="38"/>
        <v>5729.7927999999993</v>
      </c>
      <c r="H1012" s="3">
        <f t="shared" si="35"/>
        <v>0.20000000018626451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29.87</v>
      </c>
      <c r="D1015" s="2">
        <f>BILANCA!E10</f>
        <v>0</v>
      </c>
      <c r="E1015" s="2">
        <v>0</v>
      </c>
      <c r="F1015" s="2">
        <v>0</v>
      </c>
      <c r="G1015" s="3">
        <f t="shared" si="38"/>
        <v>0.14935000000000001</v>
      </c>
      <c r="H1015" s="3">
        <f t="shared" si="35"/>
        <v>0.12999999999999901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29.87</v>
      </c>
      <c r="D1016" s="2">
        <f>BILANCA!E11</f>
        <v>0</v>
      </c>
      <c r="E1016" s="2">
        <v>0</v>
      </c>
      <c r="F1016" s="2">
        <v>0</v>
      </c>
      <c r="G1016" s="3">
        <f t="shared" si="38"/>
        <v>0.17922000000000002</v>
      </c>
      <c r="H1016" s="3">
        <f t="shared" si="35"/>
        <v>0.12999999999999901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962122.5299999998</v>
      </c>
      <c r="D1017" s="2">
        <f>BILANCA!E12</f>
        <v>950559.73</v>
      </c>
      <c r="E1017" s="2">
        <v>0</v>
      </c>
      <c r="F1017" s="2">
        <v>0</v>
      </c>
      <c r="G1017" s="3">
        <f t="shared" si="38"/>
        <v>20042.693929999998</v>
      </c>
      <c r="H1017" s="3">
        <f t="shared" si="35"/>
        <v>0.74000000022351742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932787.95999999985</v>
      </c>
      <c r="D1024" s="2">
        <f>BILANCA!E19</f>
        <v>915865.03999999992</v>
      </c>
      <c r="E1024" s="2">
        <v>0</v>
      </c>
      <c r="F1024" s="2">
        <v>0</v>
      </c>
      <c r="G1024" s="3">
        <f t="shared" si="38"/>
        <v>38703.252559999994</v>
      </c>
      <c r="H1024" s="3">
        <f t="shared" si="35"/>
        <v>8.0000000074505806E-2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1093101.99</v>
      </c>
      <c r="D1025" s="2">
        <f>BILANCA!E20</f>
        <v>1098055.74</v>
      </c>
      <c r="E1025" s="2">
        <v>0</v>
      </c>
      <c r="F1025" s="2">
        <v>0</v>
      </c>
      <c r="G1025" s="3">
        <f t="shared" si="38"/>
        <v>49338.20205</v>
      </c>
      <c r="H1025" s="3">
        <f t="shared" si="35"/>
        <v>0.27000000001862645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127.75</v>
      </c>
      <c r="D1026" s="2">
        <f>BILANCA!E21</f>
        <v>127.75</v>
      </c>
      <c r="E1026" s="2">
        <v>0</v>
      </c>
      <c r="F1026" s="2">
        <v>0</v>
      </c>
      <c r="G1026" s="3">
        <f t="shared" si="38"/>
        <v>6.1319999999999997</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215.98</v>
      </c>
      <c r="D1027" s="2">
        <f>BILANCA!E22</f>
        <v>4603.0200000000004</v>
      </c>
      <c r="E1027" s="2">
        <v>0</v>
      </c>
      <c r="F1027" s="2">
        <v>0</v>
      </c>
      <c r="G1027" s="3">
        <f t="shared" si="38"/>
        <v>160.17434000000003</v>
      </c>
      <c r="H1027" s="3">
        <f t="shared" si="35"/>
        <v>4.0000000000446789E-2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4018.05</v>
      </c>
      <c r="D1029" s="2">
        <f>BILANCA!E24</f>
        <v>4936.79</v>
      </c>
      <c r="E1029" s="2">
        <v>0</v>
      </c>
      <c r="F1029" s="2">
        <v>0</v>
      </c>
      <c r="G1029" s="3">
        <f t="shared" si="38"/>
        <v>263.94096999999999</v>
      </c>
      <c r="H1029" s="3">
        <f t="shared" si="35"/>
        <v>0.26000000000021828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2232.9499999999998</v>
      </c>
      <c r="D1030" s="2">
        <f>BILANCA!E25</f>
        <v>2232.9499999999998</v>
      </c>
      <c r="E1030" s="2">
        <v>0</v>
      </c>
      <c r="F1030" s="2">
        <v>0</v>
      </c>
      <c r="G1030" s="3">
        <f t="shared" si="38"/>
        <v>133.977</v>
      </c>
      <c r="H1030" s="3">
        <f t="shared" si="35"/>
        <v>0.1000000000003638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11336.65</v>
      </c>
      <c r="D1031" s="2">
        <f>BILANCA!E26</f>
        <v>13439.15</v>
      </c>
      <c r="E1031" s="2">
        <v>0</v>
      </c>
      <c r="F1031" s="2">
        <v>0</v>
      </c>
      <c r="G1031" s="3">
        <f t="shared" si="38"/>
        <v>802.51395000000002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178245.41</v>
      </c>
      <c r="D1033" s="2">
        <f>BILANCA!E28</f>
        <v>207530.36</v>
      </c>
      <c r="E1033" s="2">
        <v>0</v>
      </c>
      <c r="F1033" s="2">
        <v>0</v>
      </c>
      <c r="G1033" s="3">
        <f t="shared" si="38"/>
        <v>13646.04099</v>
      </c>
      <c r="H1033" s="3">
        <f t="shared" si="35"/>
        <v>0.76999999998952262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6593.130000000001</v>
      </c>
      <c r="D1034" s="2">
        <f>BILANCA!E29</f>
        <v>6593.130000000001</v>
      </c>
      <c r="E1034" s="2">
        <v>0</v>
      </c>
      <c r="F1034" s="2">
        <v>0</v>
      </c>
      <c r="G1034" s="3">
        <f t="shared" si="38"/>
        <v>474.70536000000004</v>
      </c>
      <c r="H1034" s="3">
        <f t="shared" si="35"/>
        <v>0.26000000000203727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18084.27</v>
      </c>
      <c r="D1035" s="2">
        <f>BILANCA!E30</f>
        <v>18084.27</v>
      </c>
      <c r="E1035" s="2">
        <v>0</v>
      </c>
      <c r="F1035" s="2">
        <v>0</v>
      </c>
      <c r="G1035" s="3">
        <f t="shared" si="38"/>
        <v>1356.3202500000002</v>
      </c>
      <c r="H1035" s="3">
        <f t="shared" si="35"/>
        <v>0.54000000000087311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11491.14</v>
      </c>
      <c r="D1039" s="2">
        <f>BILANCA!E34</f>
        <v>11491.14</v>
      </c>
      <c r="E1039" s="2">
        <v>0</v>
      </c>
      <c r="F1039" s="2">
        <v>0</v>
      </c>
      <c r="G1039" s="3">
        <f t="shared" si="38"/>
        <v>999.72918000000004</v>
      </c>
      <c r="H1039" s="3">
        <f t="shared" si="35"/>
        <v>0.27999999999883585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22741.440000000002</v>
      </c>
      <c r="D1040" s="2">
        <f>BILANCA!E35</f>
        <v>28101.559999999998</v>
      </c>
      <c r="E1040" s="2">
        <v>0</v>
      </c>
      <c r="F1040" s="2">
        <v>0</v>
      </c>
      <c r="G1040" s="3">
        <f t="shared" si="38"/>
        <v>2368.3367999999996</v>
      </c>
      <c r="H1040" s="3">
        <f t="shared" si="35"/>
        <v>0.88000000000465661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70621.850000000006</v>
      </c>
      <c r="D1041" s="2">
        <f>BILANCA!E36</f>
        <v>75981.97</v>
      </c>
      <c r="E1041" s="2">
        <v>0</v>
      </c>
      <c r="F1041" s="2">
        <v>0</v>
      </c>
      <c r="G1041" s="3">
        <f t="shared" si="38"/>
        <v>6900.15949</v>
      </c>
      <c r="H1041" s="3">
        <f t="shared" si="35"/>
        <v>0.17999999999301508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47880.41</v>
      </c>
      <c r="D1045" s="2">
        <f>BILANCA!E40</f>
        <v>47880.41</v>
      </c>
      <c r="E1045" s="2">
        <v>0</v>
      </c>
      <c r="F1045" s="2">
        <v>0</v>
      </c>
      <c r="G1045" s="3">
        <f t="shared" si="38"/>
        <v>5027.4430500000008</v>
      </c>
      <c r="H1045" s="3">
        <f t="shared" si="35"/>
        <v>0.82000000000698492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1686.7</v>
      </c>
      <c r="D1059" s="2">
        <f>BILANCA!E54</f>
        <v>1686.7</v>
      </c>
      <c r="E1059" s="2">
        <v>0</v>
      </c>
      <c r="F1059" s="2">
        <v>0</v>
      </c>
      <c r="G1059" s="3">
        <f t="shared" si="38"/>
        <v>247.94490000000002</v>
      </c>
      <c r="H1059" s="3">
        <f t="shared" si="35"/>
        <v>0.59999999999990905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1686.7</v>
      </c>
      <c r="D1060" s="2">
        <f>BILANCA!E55</f>
        <v>1686.7</v>
      </c>
      <c r="E1060" s="2">
        <v>0</v>
      </c>
      <c r="F1060" s="2">
        <v>0</v>
      </c>
      <c r="G1060" s="3">
        <f t="shared" si="38"/>
        <v>253.00500000000002</v>
      </c>
      <c r="H1060" s="3">
        <f t="shared" si="35"/>
        <v>0.59999999999990905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551.47</v>
      </c>
      <c r="D1068" s="2">
        <f>BILANCA!E63</f>
        <v>551.47</v>
      </c>
      <c r="E1068" s="2">
        <v>0</v>
      </c>
      <c r="F1068" s="2">
        <v>0</v>
      </c>
      <c r="G1068" s="3">
        <f t="shared" si="38"/>
        <v>95.955780000000004</v>
      </c>
      <c r="H1068" s="3">
        <f t="shared" si="35"/>
        <v>0.94000000000005457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551.47</v>
      </c>
      <c r="D1069" s="2">
        <f>BILANCA!E64</f>
        <v>551.47</v>
      </c>
      <c r="E1069" s="2">
        <v>0</v>
      </c>
      <c r="F1069" s="2">
        <v>0</v>
      </c>
      <c r="G1069" s="3">
        <f t="shared" si="38"/>
        <v>97.610189999999989</v>
      </c>
      <c r="H1069" s="3">
        <f t="shared" si="35"/>
        <v>0.94000000000005457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162131.48000000001</v>
      </c>
      <c r="D1074" s="2">
        <f>BILANCA!E69</f>
        <v>140325.78</v>
      </c>
      <c r="E1074" s="2">
        <v>0</v>
      </c>
      <c r="F1074" s="2">
        <v>0</v>
      </c>
      <c r="G1074" s="3">
        <f t="shared" si="38"/>
        <v>28338.114560000002</v>
      </c>
      <c r="H1074" s="3">
        <f t="shared" si="35"/>
        <v>0.70000000001164153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61009.72</v>
      </c>
      <c r="D1075" s="2">
        <f>BILANCA!E70</f>
        <v>22165.29</v>
      </c>
      <c r="E1075" s="2">
        <v>0</v>
      </c>
      <c r="F1075" s="2">
        <v>0</v>
      </c>
      <c r="G1075" s="3">
        <f t="shared" si="38"/>
        <v>6847.1195000000007</v>
      </c>
      <c r="H1075" s="3">
        <f t="shared" si="35"/>
        <v>0.56999999999970896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61009.72</v>
      </c>
      <c r="D1076" s="2">
        <f>BILANCA!E71</f>
        <v>22165.29</v>
      </c>
      <c r="E1076" s="2">
        <v>0</v>
      </c>
      <c r="F1076" s="2">
        <v>0</v>
      </c>
      <c r="G1076" s="3">
        <f t="shared" si="38"/>
        <v>6952.4598000000005</v>
      </c>
      <c r="H1076" s="3">
        <f t="shared" si="35"/>
        <v>0.56999999999970896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61009.72</v>
      </c>
      <c r="D1078" s="2">
        <f>BILANCA!E73</f>
        <v>22165.29</v>
      </c>
      <c r="E1078" s="2">
        <v>0</v>
      </c>
      <c r="F1078" s="2">
        <v>0</v>
      </c>
      <c r="G1078" s="3">
        <f t="shared" si="38"/>
        <v>7163.1404000000002</v>
      </c>
      <c r="H1078" s="3">
        <f t="shared" si="35"/>
        <v>0.56999999999970896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1753.88</v>
      </c>
      <c r="D1087" s="2">
        <f>BILANCA!E82</f>
        <v>2963.46</v>
      </c>
      <c r="E1087" s="2">
        <v>0</v>
      </c>
      <c r="F1087" s="2">
        <v>0</v>
      </c>
      <c r="G1087" s="3">
        <f t="shared" si="38"/>
        <v>591.42160000000001</v>
      </c>
      <c r="H1087" s="3">
        <f t="shared" si="35"/>
        <v>0.57999999999992724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1753.88</v>
      </c>
      <c r="D1092" s="2">
        <f>BILANCA!E87</f>
        <v>2963.46</v>
      </c>
      <c r="E1092" s="2">
        <v>0</v>
      </c>
      <c r="F1092" s="2">
        <v>0</v>
      </c>
      <c r="G1092" s="3">
        <f t="shared" si="38"/>
        <v>629.82560000000001</v>
      </c>
      <c r="H1092" s="3">
        <f t="shared" si="35"/>
        <v>0.57999999999992724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31.5</v>
      </c>
      <c r="D1152" s="2">
        <f>BILANCA!E147</f>
        <v>115197.03</v>
      </c>
      <c r="E1152" s="2">
        <v>0</v>
      </c>
      <c r="F1152" s="2">
        <v>0</v>
      </c>
      <c r="G1152" s="3">
        <f t="shared" si="38"/>
        <v>32720.429519999998</v>
      </c>
      <c r="H1152" s="3">
        <f t="shared" si="41"/>
        <v>0.52999999999883585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115197.03</v>
      </c>
      <c r="E1155" s="2">
        <v>0</v>
      </c>
      <c r="F1155" s="2">
        <v>0</v>
      </c>
      <c r="G1155" s="3">
        <f t="shared" si="38"/>
        <v>33407.138699999996</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115197.03</v>
      </c>
      <c r="E1161" s="2">
        <v>0</v>
      </c>
      <c r="F1161" s="2">
        <v>0</v>
      </c>
      <c r="G1161" s="3">
        <f t="shared" si="38"/>
        <v>34789.503059999995</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31.5</v>
      </c>
      <c r="D1166" s="2">
        <f>BILANCA!E161</f>
        <v>0</v>
      </c>
      <c r="E1166" s="2">
        <v>0</v>
      </c>
      <c r="F1166" s="2">
        <v>0</v>
      </c>
      <c r="G1166" s="3">
        <f t="shared" si="38"/>
        <v>4.9139999999999997</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99336.38</v>
      </c>
      <c r="D1176" s="2">
        <f>BILANCA!E171</f>
        <v>0</v>
      </c>
      <c r="E1176" s="2">
        <v>0</v>
      </c>
      <c r="F1176" s="2">
        <v>0</v>
      </c>
      <c r="G1176" s="3">
        <f t="shared" si="38"/>
        <v>16489.839080000002</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99336.38</v>
      </c>
      <c r="D1179" s="2">
        <f>BILANCA!E174</f>
        <v>0</v>
      </c>
      <c r="E1179" s="2">
        <v>0</v>
      </c>
      <c r="F1179" s="2">
        <v>0</v>
      </c>
      <c r="G1179" s="3">
        <f t="shared" si="38"/>
        <v>16787.848220000003</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1124805.48</v>
      </c>
      <c r="D1180" s="2">
        <f>BILANCA!E176</f>
        <v>1091436.98</v>
      </c>
      <c r="E1180" s="2">
        <v>0</v>
      </c>
      <c r="F1180" s="2">
        <v>0</v>
      </c>
      <c r="G1180" s="3">
        <f t="shared" si="38"/>
        <v>562305.5048</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101752.30999999998</v>
      </c>
      <c r="D1181" s="2">
        <f>BILANCA!E177</f>
        <v>156350.94000000003</v>
      </c>
      <c r="E1181" s="2">
        <v>0</v>
      </c>
      <c r="F1181" s="2">
        <v>0</v>
      </c>
      <c r="G1181" s="3">
        <f t="shared" si="38"/>
        <v>70871.666490000018</v>
      </c>
      <c r="H1181" s="3">
        <f t="shared" si="41"/>
        <v>0.36999999995168764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101752.30999999998</v>
      </c>
      <c r="D1182" s="2">
        <f>BILANCA!E178</f>
        <v>147467.58000000002</v>
      </c>
      <c r="E1182" s="2">
        <v>0</v>
      </c>
      <c r="F1182" s="2">
        <v>0</v>
      </c>
      <c r="G1182" s="3">
        <f t="shared" si="38"/>
        <v>68230.244839999999</v>
      </c>
      <c r="H1182" s="3">
        <f t="shared" si="41"/>
        <v>0.72999999996682163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97795.48</v>
      </c>
      <c r="D1183" s="2">
        <f>BILANCA!E179</f>
        <v>128337.25</v>
      </c>
      <c r="E1183" s="2">
        <v>0</v>
      </c>
      <c r="F1183" s="2">
        <v>0</v>
      </c>
      <c r="G1183" s="3">
        <f t="shared" si="38"/>
        <v>61323.30653999999</v>
      </c>
      <c r="H1183" s="3">
        <f t="shared" si="41"/>
        <v>0.72999999999592546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2696.65</v>
      </c>
      <c r="D1184" s="2">
        <f>BILANCA!E180</f>
        <v>18999.89</v>
      </c>
      <c r="E1184" s="2">
        <v>0</v>
      </c>
      <c r="F1184" s="2">
        <v>0</v>
      </c>
      <c r="G1184" s="3">
        <f t="shared" si="38"/>
        <v>7081.1788199999992</v>
      </c>
      <c r="H1184" s="3">
        <f t="shared" si="41"/>
        <v>0.46000000000049113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130.44</v>
      </c>
      <c r="E1185" s="2">
        <v>0</v>
      </c>
      <c r="F1185" s="2">
        <v>0</v>
      </c>
      <c r="G1185" s="3">
        <f t="shared" si="38"/>
        <v>45.653999999999996</v>
      </c>
      <c r="H1185" s="3">
        <f t="shared" si="41"/>
        <v>0.43999999999999773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130.44</v>
      </c>
      <c r="E1188" s="2">
        <v>0</v>
      </c>
      <c r="F1188" s="2">
        <v>0</v>
      </c>
      <c r="G1188" s="3">
        <f t="shared" si="38"/>
        <v>46.436639999999997</v>
      </c>
      <c r="H1188" s="3">
        <f t="shared" si="41"/>
        <v>0.43999999999999773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1260.18</v>
      </c>
      <c r="D1200" s="2">
        <f>BILANCA!E196</f>
        <v>0</v>
      </c>
      <c r="E1200" s="2">
        <v>0</v>
      </c>
      <c r="F1200" s="2">
        <v>0</v>
      </c>
      <c r="G1200" s="3">
        <f t="shared" si="38"/>
        <v>239.4342</v>
      </c>
      <c r="H1200" s="3">
        <f t="shared" si="41"/>
        <v>0.18000000000006366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7679.16</v>
      </c>
      <c r="E1201" s="2">
        <v>0</v>
      </c>
      <c r="F1201" s="2">
        <v>0</v>
      </c>
      <c r="G1201" s="3">
        <f t="shared" si="38"/>
        <v>2933.43912</v>
      </c>
      <c r="H1201" s="3">
        <f t="shared" si="41"/>
        <v>0.15999999999985448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7679.16</v>
      </c>
      <c r="E1203" s="2">
        <v>0</v>
      </c>
      <c r="F1203" s="2">
        <v>0</v>
      </c>
      <c r="G1203" s="3">
        <f t="shared" si="44"/>
        <v>2964.1557600000001</v>
      </c>
      <c r="H1203" s="3">
        <f t="shared" si="45"/>
        <v>0.15999999999985448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1204.2</v>
      </c>
      <c r="E1251" s="2">
        <v>0</v>
      </c>
      <c r="F1251" s="2">
        <v>0</v>
      </c>
      <c r="G1251" s="3">
        <f>B1251/1000*C1251+B1251/500*D1251</f>
        <v>580.42439999999999</v>
      </c>
      <c r="H1251" s="3">
        <f>ABS(C1251-ROUND(C1251,0))+ABS(D1251-ROUND(D1251,0))</f>
        <v>0.20000000000004547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1023053.17</v>
      </c>
      <c r="D1255" s="2">
        <f>BILANCA!E251</f>
        <v>935086.04</v>
      </c>
      <c r="E1255" s="2">
        <v>0</v>
      </c>
      <c r="F1255" s="2">
        <v>0</v>
      </c>
      <c r="G1255" s="3">
        <f t="shared" si="38"/>
        <v>708840.18625000003</v>
      </c>
      <c r="H1255" s="3">
        <f t="shared" si="41"/>
        <v>0.21000000007916242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962674</v>
      </c>
      <c r="D1256" s="2">
        <f>BILANCA!E252</f>
        <v>951111.2</v>
      </c>
      <c r="E1256" s="2">
        <v>0</v>
      </c>
      <c r="F1256" s="2">
        <v>0</v>
      </c>
      <c r="G1256" s="3">
        <f t="shared" si="38"/>
        <v>704764.51439999999</v>
      </c>
      <c r="H1256" s="3">
        <f t="shared" si="41"/>
        <v>0.19999999995343387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962674</v>
      </c>
      <c r="D1257" s="2">
        <f>BILANCA!E253</f>
        <v>951111.2</v>
      </c>
      <c r="E1257" s="2">
        <v>0</v>
      </c>
      <c r="F1257" s="2">
        <v>0</v>
      </c>
      <c r="G1257" s="3">
        <f t="shared" si="38"/>
        <v>707629.41079999995</v>
      </c>
      <c r="H1257" s="3">
        <f t="shared" si="41"/>
        <v>0.19999999995343387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60347.67</v>
      </c>
      <c r="D1259" s="2">
        <f>BILANCA!E255</f>
        <v>-131222.19</v>
      </c>
      <c r="E1259" s="2">
        <v>0</v>
      </c>
      <c r="F1259" s="2">
        <v>0</v>
      </c>
      <c r="G1259" s="3">
        <f t="shared" si="38"/>
        <v>-50322.08079</v>
      </c>
      <c r="H1259" s="3">
        <f t="shared" si="41"/>
        <v>0.52000000000407454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73477.94</v>
      </c>
      <c r="D1260" s="2">
        <f>BILANCA!E256</f>
        <v>5592.57</v>
      </c>
      <c r="E1260" s="2">
        <v>0</v>
      </c>
      <c r="F1260" s="2">
        <v>0</v>
      </c>
      <c r="G1260" s="3">
        <f t="shared" si="38"/>
        <v>21165.77</v>
      </c>
      <c r="H1260" s="3">
        <f t="shared" si="41"/>
        <v>0.48999999999796273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73477.94</v>
      </c>
      <c r="D1261" s="2">
        <f>BILANCA!E257</f>
        <v>0</v>
      </c>
      <c r="E1261" s="2">
        <v>0</v>
      </c>
      <c r="F1261" s="2">
        <v>0</v>
      </c>
      <c r="G1261" s="3">
        <f t="shared" si="38"/>
        <v>18442.962940000001</v>
      </c>
      <c r="H1261" s="3">
        <f t="shared" si="41"/>
        <v>5.9999999997671694E-2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5592.57</v>
      </c>
      <c r="E1262" s="2">
        <v>0</v>
      </c>
      <c r="F1262" s="2">
        <v>0</v>
      </c>
      <c r="G1262" s="3">
        <f t="shared" si="38"/>
        <v>2818.6552799999999</v>
      </c>
      <c r="H1262" s="3">
        <f t="shared" si="41"/>
        <v>0.43000000000029104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13130.27</v>
      </c>
      <c r="D1264" s="2">
        <f>BILANCA!E260</f>
        <v>136814.76</v>
      </c>
      <c r="E1264" s="2">
        <v>0</v>
      </c>
      <c r="F1264" s="2">
        <v>0</v>
      </c>
      <c r="G1264" s="3">
        <f t="shared" si="38"/>
        <v>72836.986659999995</v>
      </c>
      <c r="H1264" s="3">
        <f t="shared" si="41"/>
        <v>0.50999999999112333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136814.76</v>
      </c>
      <c r="E1265" s="2">
        <v>0</v>
      </c>
      <c r="F1265" s="2">
        <v>0</v>
      </c>
      <c r="G1265" s="3">
        <f t="shared" si="38"/>
        <v>69775.527600000001</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13130.27</v>
      </c>
      <c r="D1266" s="2">
        <f>BILANCA!E262</f>
        <v>0</v>
      </c>
      <c r="E1266" s="2">
        <v>0</v>
      </c>
      <c r="F1266" s="2">
        <v>0</v>
      </c>
      <c r="G1266" s="3">
        <f t="shared" si="38"/>
        <v>3361.3491200000003</v>
      </c>
      <c r="H1266" s="3">
        <f t="shared" si="41"/>
        <v>0.27000000000043656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31.5</v>
      </c>
      <c r="D1278" s="2">
        <f>BILANCA!E274</f>
        <v>115197.03</v>
      </c>
      <c r="E1278" s="2">
        <v>0</v>
      </c>
      <c r="F1278" s="2">
        <v>0</v>
      </c>
      <c r="G1278" s="3">
        <f t="shared" si="38"/>
        <v>61754.050080000008</v>
      </c>
      <c r="H1278" s="3">
        <f t="shared" si="41"/>
        <v>0.52999999999883585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115197.03</v>
      </c>
      <c r="E1281" s="2">
        <v>0</v>
      </c>
      <c r="F1281" s="2">
        <v>0</v>
      </c>
      <c r="G1281" s="3">
        <f t="shared" si="48"/>
        <v>62436.790260000002</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115197.03</v>
      </c>
      <c r="E1287" s="2">
        <v>0</v>
      </c>
      <c r="F1287" s="2">
        <v>0</v>
      </c>
      <c r="G1287" s="3">
        <f t="shared" si="48"/>
        <v>63819.154620000008</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31.5</v>
      </c>
      <c r="D1292" s="2">
        <f>BILANCA!E288</f>
        <v>0</v>
      </c>
      <c r="E1292" s="2">
        <v>0</v>
      </c>
      <c r="F1292" s="2">
        <v>0</v>
      </c>
      <c r="G1292" s="3">
        <f t="shared" si="48"/>
        <v>8.8829999999999991</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1179.8800000000001</v>
      </c>
      <c r="D1301" s="2">
        <f>BILANCA!E297</f>
        <v>1179.8800000000001</v>
      </c>
      <c r="E1301" s="2">
        <v>0</v>
      </c>
      <c r="F1301" s="2">
        <v>0</v>
      </c>
      <c r="G1301" s="3">
        <f t="shared" si="38"/>
        <v>1030.0352399999999</v>
      </c>
      <c r="H1301" s="3">
        <f t="shared" si="41"/>
        <v>0.23999999999978172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1179.8800000000001</v>
      </c>
      <c r="D1302" s="2">
        <f>BILANCA!E298</f>
        <v>1179.8800000000001</v>
      </c>
      <c r="E1302" s="2">
        <v>0</v>
      </c>
      <c r="F1302" s="2">
        <v>0</v>
      </c>
      <c r="G1302" s="3">
        <f t="shared" si="38"/>
        <v>1033.5748800000001</v>
      </c>
      <c r="H1302" s="3">
        <f t="shared" si="41"/>
        <v>0.23999999999978172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31.5</v>
      </c>
      <c r="D1306" s="2">
        <f>BILANCA!E303</f>
        <v>115197.03</v>
      </c>
      <c r="E1306" s="2">
        <v>0</v>
      </c>
      <c r="F1306" s="2">
        <v>0</v>
      </c>
      <c r="G1306" s="3">
        <f t="shared" si="38"/>
        <v>68205.965759999992</v>
      </c>
      <c r="H1306" s="3">
        <f t="shared" si="41"/>
        <v>0.52999999999883585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1753.88</v>
      </c>
      <c r="D1311" s="2">
        <f>BILANCA!E308</f>
        <v>2963.46</v>
      </c>
      <c r="E1311" s="2">
        <v>0</v>
      </c>
      <c r="F1311" s="2">
        <v>0</v>
      </c>
      <c r="G1311" s="3">
        <f t="shared" si="52"/>
        <v>2311.9207999999999</v>
      </c>
      <c r="H1311" s="3">
        <f t="shared" si="41"/>
        <v>0.57999999999992724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101752.31</v>
      </c>
      <c r="D1340" s="2">
        <f>BILANCA!E337</f>
        <v>147467.57999999999</v>
      </c>
      <c r="E1340" s="2">
        <v>0</v>
      </c>
      <c r="F1340" s="2">
        <v>0</v>
      </c>
      <c r="G1340" s="3">
        <f t="shared" si="52"/>
        <v>130906.8651</v>
      </c>
      <c r="H1340" s="3">
        <f t="shared" si="41"/>
        <v>0.73000000001047738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7679.16</v>
      </c>
      <c r="E1342" s="2">
        <v>0</v>
      </c>
      <c r="F1342" s="2">
        <v>0</v>
      </c>
      <c r="G1342" s="3">
        <f t="shared" si="52"/>
        <v>5098.9622399999998</v>
      </c>
      <c r="H1342" s="3">
        <f t="shared" si="41"/>
        <v>0.15999999999985448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23.42</v>
      </c>
      <c r="E1382" s="2">
        <v>0</v>
      </c>
      <c r="F1382" s="2">
        <v>0</v>
      </c>
      <c r="G1382" s="3">
        <f t="shared" si="59"/>
        <v>17.424480000000003</v>
      </c>
      <c r="H1382" s="3">
        <f t="shared" si="60"/>
        <v>0.42000000000000171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1180.78</v>
      </c>
      <c r="E1383" s="2">
        <v>0</v>
      </c>
      <c r="F1383" s="2">
        <v>0</v>
      </c>
      <c r="G1383" s="3">
        <f t="shared" si="59"/>
        <v>880.86187999999993</v>
      </c>
      <c r="H1383" s="3">
        <f t="shared" si="60"/>
        <v>0.22000000000002728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1179.8800000000001</v>
      </c>
      <c r="D1390" s="2">
        <f>BILANCA!E387</f>
        <v>1179.8800000000001</v>
      </c>
      <c r="E1390" s="2">
        <v>0</v>
      </c>
      <c r="F1390" s="2">
        <v>0</v>
      </c>
      <c r="G1390" s="3">
        <f t="shared" ref="G1390:G1399" si="61">B1390/1000*C1390+B1390/500*D1390</f>
        <v>1345.0632000000001</v>
      </c>
      <c r="H1390" s="3">
        <f t="shared" ref="H1390:H1399" si="62">ABS(C1390-ROUND(C1390,0))+ABS(D1390-ROUND(D1390,0))</f>
        <v>0.23999999999978172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1777078.95</v>
      </c>
      <c r="D1510" s="2">
        <f>'RAS-funkcijski'!E114</f>
        <v>2167698.16</v>
      </c>
      <c r="E1510" s="2">
        <v>0</v>
      </c>
      <c r="F1510" s="2">
        <v>0</v>
      </c>
      <c r="G1510" s="3">
        <f t="shared" si="52"/>
        <v>672372.27970000007</v>
      </c>
      <c r="H1510" s="3">
        <f t="shared" si="63"/>
        <v>0.21000000019557774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1682494.06</v>
      </c>
      <c r="D1511" s="2">
        <f>'RAS-funkcijski'!E115</f>
        <v>2031986.83</v>
      </c>
      <c r="E1511" s="2">
        <v>0</v>
      </c>
      <c r="F1511" s="2">
        <v>0</v>
      </c>
      <c r="G1511" s="3">
        <f t="shared" si="52"/>
        <v>637857.91691999999</v>
      </c>
      <c r="H1511" s="3">
        <f t="shared" si="63"/>
        <v>0.22999999998137355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1682494.06</v>
      </c>
      <c r="D1513" s="2">
        <f>'RAS-funkcijski'!E117</f>
        <v>2031986.83</v>
      </c>
      <c r="E1513" s="2">
        <v>0</v>
      </c>
      <c r="F1513" s="2">
        <v>0</v>
      </c>
      <c r="G1513" s="3">
        <f t="shared" si="52"/>
        <v>649350.85236000002</v>
      </c>
      <c r="H1513" s="3">
        <f t="shared" si="63"/>
        <v>0.22999999998137355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94584.89</v>
      </c>
      <c r="D1522" s="2">
        <f>'RAS-funkcijski'!E126</f>
        <v>135711.32999999999</v>
      </c>
      <c r="E1522" s="2">
        <v>0</v>
      </c>
      <c r="F1522" s="2">
        <v>0</v>
      </c>
      <c r="G1522" s="3">
        <f t="shared" si="52"/>
        <v>44652.921099999992</v>
      </c>
      <c r="H1522" s="3">
        <f t="shared" si="63"/>
        <v>0.43999999998777639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1777078.95</v>
      </c>
      <c r="D1537" s="14">
        <f>'RAS-funkcijski'!E141</f>
        <v>2167698.16</v>
      </c>
      <c r="E1537" s="14">
        <v>0</v>
      </c>
      <c r="F1537" s="14">
        <v>0</v>
      </c>
      <c r="G1537" s="15">
        <f t="shared" si="52"/>
        <v>837409.11199</v>
      </c>
      <c r="H1537" s="15">
        <f t="shared" si="63"/>
        <v>0.21000000019557774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5314.6</v>
      </c>
      <c r="D1538" s="7">
        <f>'P-VRIO'!E5</f>
        <v>29284.95</v>
      </c>
      <c r="E1538" s="7">
        <v>0</v>
      </c>
      <c r="F1538" s="7">
        <v>0</v>
      </c>
      <c r="G1538" s="8">
        <f t="shared" si="52"/>
        <v>63.884500000000003</v>
      </c>
      <c r="H1538" s="8">
        <f t="shared" si="63"/>
        <v>0.44999999999890861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29284.95</v>
      </c>
      <c r="E1539" s="2">
        <v>0</v>
      </c>
      <c r="F1539" s="2">
        <v>0</v>
      </c>
      <c r="G1539" s="3">
        <f t="shared" si="52"/>
        <v>117.13980000000001</v>
      </c>
      <c r="H1539" s="3">
        <f t="shared" si="63"/>
        <v>4.9999999999272404E-2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29284.95</v>
      </c>
      <c r="E1540" s="2">
        <v>0</v>
      </c>
      <c r="F1540" s="2">
        <v>0</v>
      </c>
      <c r="G1540" s="3">
        <f t="shared" si="52"/>
        <v>175.7097</v>
      </c>
      <c r="H1540" s="3">
        <f t="shared" si="63"/>
        <v>4.9999999999272404E-2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29284.95</v>
      </c>
      <c r="E1542" s="2">
        <v>0</v>
      </c>
      <c r="F1542" s="2">
        <v>0</v>
      </c>
      <c r="G1542" s="3">
        <f t="shared" si="52"/>
        <v>292.84950000000003</v>
      </c>
      <c r="H1542" s="3">
        <f t="shared" si="63"/>
        <v>4.9999999999272404E-2</v>
      </c>
      <c r="I1542" s="11">
        <f t="shared" si="64"/>
        <v>14.642474999786925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5314.6</v>
      </c>
      <c r="D1555" s="2">
        <f>'P-VRIO'!E22</f>
        <v>0</v>
      </c>
      <c r="E1555" s="2">
        <v>0</v>
      </c>
      <c r="F1555" s="2">
        <v>0</v>
      </c>
      <c r="G1555" s="3">
        <f t="shared" si="52"/>
        <v>95.662800000000004</v>
      </c>
      <c r="H1555" s="3">
        <f t="shared" si="63"/>
        <v>0.3999999999996362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5314.6</v>
      </c>
      <c r="D1556" s="2">
        <f>'P-VRIO'!E23</f>
        <v>0</v>
      </c>
      <c r="E1556" s="2">
        <v>0</v>
      </c>
      <c r="F1556" s="2">
        <v>0</v>
      </c>
      <c r="G1556" s="3">
        <f t="shared" si="52"/>
        <v>100.9774</v>
      </c>
      <c r="H1556" s="3">
        <f t="shared" si="63"/>
        <v>0.3999999999996362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5314.6</v>
      </c>
      <c r="D1558" s="2">
        <f>'P-VRIO'!E25</f>
        <v>0</v>
      </c>
      <c r="E1558" s="2">
        <v>0</v>
      </c>
      <c r="F1558" s="2">
        <v>0</v>
      </c>
      <c r="G1558" s="3">
        <f t="shared" si="52"/>
        <v>111.60660000000001</v>
      </c>
      <c r="H1558" s="3">
        <f t="shared" si="63"/>
        <v>0.3999999999996362</v>
      </c>
      <c r="I1558" s="11">
        <f t="shared" si="66"/>
        <v>44.642639999959407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101752.31</v>
      </c>
      <c r="D1582" s="7"/>
      <c r="E1582" s="7">
        <v>0</v>
      </c>
      <c r="F1582" s="7">
        <v>0</v>
      </c>
      <c r="G1582" s="8">
        <f t="shared" ref="G1582:G1686" si="70">B1582/1000*C1582</f>
        <v>101.75230999999999</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2107622.2800000003</v>
      </c>
      <c r="D1583" s="2">
        <v>0</v>
      </c>
      <c r="E1583" s="2">
        <v>0</v>
      </c>
      <c r="F1583" s="2">
        <v>0</v>
      </c>
      <c r="G1583" s="3">
        <f t="shared" si="70"/>
        <v>4215.244560000001</v>
      </c>
      <c r="H1583" s="3">
        <f t="shared" si="71"/>
        <v>0.28000000026077032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12290.58</v>
      </c>
      <c r="D1584" s="2">
        <v>0</v>
      </c>
      <c r="E1584" s="2">
        <v>0</v>
      </c>
      <c r="F1584" s="2">
        <v>0</v>
      </c>
      <c r="G1584" s="3">
        <f t="shared" si="70"/>
        <v>36.871740000000003</v>
      </c>
      <c r="H1584" s="3">
        <f t="shared" si="71"/>
        <v>0.42000000000007276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2036183.2400000002</v>
      </c>
      <c r="D1585" s="2">
        <v>0</v>
      </c>
      <c r="E1585" s="2">
        <v>0</v>
      </c>
      <c r="F1585" s="2">
        <v>0</v>
      </c>
      <c r="G1585" s="3">
        <f t="shared" si="70"/>
        <v>8144.7329600000012</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1470849.62</v>
      </c>
      <c r="D1586" s="2">
        <v>0</v>
      </c>
      <c r="E1586" s="2">
        <v>0</v>
      </c>
      <c r="F1586" s="2">
        <v>0</v>
      </c>
      <c r="G1586" s="3">
        <f t="shared" si="70"/>
        <v>7354.2481000000007</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521038.54</v>
      </c>
      <c r="D1587" s="2">
        <v>0</v>
      </c>
      <c r="E1587" s="2">
        <v>0</v>
      </c>
      <c r="F1587" s="2">
        <v>0</v>
      </c>
      <c r="G1587" s="3">
        <f t="shared" si="70"/>
        <v>3126.2312400000001</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1052.05</v>
      </c>
      <c r="D1588" s="2">
        <v>0</v>
      </c>
      <c r="E1588" s="2">
        <v>0</v>
      </c>
      <c r="F1588" s="2">
        <v>0</v>
      </c>
      <c r="G1588" s="3">
        <f t="shared" si="70"/>
        <v>7.36435</v>
      </c>
      <c r="H1588" s="3">
        <f t="shared" si="71"/>
        <v>4.9999999999954525E-2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40333.57</v>
      </c>
      <c r="D1591" s="2">
        <v>0</v>
      </c>
      <c r="E1591" s="2">
        <v>0</v>
      </c>
      <c r="F1591" s="2">
        <v>0</v>
      </c>
      <c r="G1591" s="3">
        <f t="shared" si="70"/>
        <v>403.33570000000003</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2000</v>
      </c>
      <c r="D1592" s="2">
        <v>0</v>
      </c>
      <c r="E1592" s="2">
        <v>0</v>
      </c>
      <c r="F1592" s="2">
        <v>0</v>
      </c>
      <c r="G1592" s="3">
        <f t="shared" si="70"/>
        <v>22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909.46</v>
      </c>
      <c r="D1593" s="2">
        <v>0</v>
      </c>
      <c r="E1593" s="2">
        <v>0</v>
      </c>
      <c r="F1593" s="2">
        <v>0</v>
      </c>
      <c r="G1593" s="3">
        <f t="shared" si="70"/>
        <v>10.91352</v>
      </c>
      <c r="H1593" s="3">
        <f t="shared" si="71"/>
        <v>0.46000000000003638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45653.68</v>
      </c>
      <c r="D1594" s="2">
        <v>0</v>
      </c>
      <c r="E1594" s="2">
        <v>0</v>
      </c>
      <c r="F1594" s="2">
        <v>0</v>
      </c>
      <c r="G1594" s="3">
        <f t="shared" si="70"/>
        <v>593.49784</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13494.78</v>
      </c>
      <c r="D1601" s="2">
        <v>0</v>
      </c>
      <c r="E1601" s="2">
        <v>0</v>
      </c>
      <c r="F1601" s="2">
        <v>0</v>
      </c>
      <c r="G1601" s="3">
        <f>B1601/1000*C1601</f>
        <v>269.8956</v>
      </c>
      <c r="H1601" s="3">
        <f>ABS(C1601-ROUND(C1601,0))</f>
        <v>0.21999999999934516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2053023.6500000004</v>
      </c>
      <c r="D1602" s="2">
        <v>0</v>
      </c>
      <c r="E1602" s="2">
        <v>0</v>
      </c>
      <c r="F1602" s="2">
        <v>0</v>
      </c>
      <c r="G1602" s="3">
        <f t="shared" si="70"/>
        <v>43113.496650000008</v>
      </c>
      <c r="H1602" s="3">
        <f t="shared" si="71"/>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12290.58</v>
      </c>
      <c r="D1603" s="2">
        <v>0</v>
      </c>
      <c r="E1603" s="2">
        <v>0</v>
      </c>
      <c r="F1603" s="2">
        <v>0</v>
      </c>
      <c r="G1603" s="3">
        <f t="shared" si="70"/>
        <v>270.39276000000001</v>
      </c>
      <c r="H1603" s="3">
        <f t="shared" si="71"/>
        <v>0.42000000000007276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1990467.9700000002</v>
      </c>
      <c r="D1604" s="2">
        <v>0</v>
      </c>
      <c r="E1604" s="2">
        <v>0</v>
      </c>
      <c r="F1604" s="2">
        <v>0</v>
      </c>
      <c r="G1604" s="3">
        <f t="shared" si="70"/>
        <v>45780.763310000002</v>
      </c>
      <c r="H1604" s="3">
        <f t="shared" si="71"/>
        <v>2.9999999795109034E-2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1440307.85</v>
      </c>
      <c r="D1605" s="2">
        <v>0</v>
      </c>
      <c r="E1605" s="2">
        <v>0</v>
      </c>
      <c r="F1605" s="2">
        <v>0</v>
      </c>
      <c r="G1605" s="3">
        <f t="shared" si="70"/>
        <v>34567.388400000003</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504735.3</v>
      </c>
      <c r="D1606" s="2">
        <v>0</v>
      </c>
      <c r="E1606" s="2">
        <v>0</v>
      </c>
      <c r="F1606" s="2">
        <v>0</v>
      </c>
      <c r="G1606" s="3">
        <f t="shared" si="70"/>
        <v>12618.3825</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921.61</v>
      </c>
      <c r="D1607" s="2">
        <v>0</v>
      </c>
      <c r="E1607" s="2">
        <v>0</v>
      </c>
      <c r="F1607" s="2">
        <v>0</v>
      </c>
      <c r="G1607" s="3">
        <f t="shared" si="70"/>
        <v>23.961859999999998</v>
      </c>
      <c r="H1607" s="3">
        <f t="shared" si="71"/>
        <v>0.38999999999998636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40333.57</v>
      </c>
      <c r="D1610" s="2">
        <v>0</v>
      </c>
      <c r="E1610" s="2">
        <v>0</v>
      </c>
      <c r="F1610" s="2">
        <v>0</v>
      </c>
      <c r="G1610" s="3">
        <f t="shared" si="70"/>
        <v>1169.67353</v>
      </c>
      <c r="H1610" s="3">
        <f t="shared" si="71"/>
        <v>0.43000000000029104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2000</v>
      </c>
      <c r="D1611" s="2">
        <v>0</v>
      </c>
      <c r="E1611" s="2">
        <v>0</v>
      </c>
      <c r="F1611" s="2">
        <v>0</v>
      </c>
      <c r="G1611" s="3">
        <f t="shared" si="70"/>
        <v>60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2169.64</v>
      </c>
      <c r="D1612" s="2">
        <v>0</v>
      </c>
      <c r="E1612" s="2">
        <v>0</v>
      </c>
      <c r="F1612" s="2">
        <v>0</v>
      </c>
      <c r="G1612" s="3">
        <f t="shared" si="70"/>
        <v>67.258839999999992</v>
      </c>
      <c r="H1612" s="3">
        <f t="shared" si="71"/>
        <v>0.36000000000012733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37974.519999999997</v>
      </c>
      <c r="D1613" s="2">
        <v>0</v>
      </c>
      <c r="E1613" s="2">
        <v>0</v>
      </c>
      <c r="F1613" s="2">
        <v>0</v>
      </c>
      <c r="G1613" s="3">
        <f t="shared" si="70"/>
        <v>1215.1846399999999</v>
      </c>
      <c r="H1613" s="3">
        <f t="shared" si="71"/>
        <v>0.48000000000320142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12290.58</v>
      </c>
      <c r="D1620" s="2">
        <v>0</v>
      </c>
      <c r="E1620" s="2">
        <v>0</v>
      </c>
      <c r="F1620" s="2">
        <v>0</v>
      </c>
      <c r="G1620" s="3">
        <f>B1620/1000*C1620</f>
        <v>479.33262000000002</v>
      </c>
      <c r="H1620" s="3">
        <f>ABS(C1620-ROUND(C1620,0))</f>
        <v>0.42000000000007276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156350.93999999994</v>
      </c>
      <c r="D1621" s="2">
        <v>0</v>
      </c>
      <c r="E1621" s="2">
        <v>0</v>
      </c>
      <c r="F1621" s="2">
        <v>0</v>
      </c>
      <c r="G1621" s="3">
        <f t="shared" si="70"/>
        <v>6254.0375999999978</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156350.94</v>
      </c>
      <c r="D1681" s="2">
        <v>0</v>
      </c>
      <c r="E1681" s="2">
        <v>0</v>
      </c>
      <c r="F1681" s="2">
        <v>0</v>
      </c>
      <c r="G1681" s="3">
        <f t="shared" si="70"/>
        <v>15635.094000000001</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1204.2</v>
      </c>
      <c r="D1682" s="2">
        <v>0</v>
      </c>
      <c r="E1682" s="2">
        <v>0</v>
      </c>
      <c r="F1682" s="2">
        <v>0</v>
      </c>
      <c r="G1682" s="3">
        <f t="shared" si="70"/>
        <v>121.62420000000002</v>
      </c>
      <c r="H1682" s="3">
        <f t="shared" si="71"/>
        <v>0.20000000000004547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147467.57999999999</v>
      </c>
      <c r="D1683" s="2">
        <v>0</v>
      </c>
      <c r="E1683" s="2">
        <v>0</v>
      </c>
      <c r="F1683" s="2">
        <v>0</v>
      </c>
      <c r="G1683" s="3">
        <f t="shared" si="70"/>
        <v>15041.693159999997</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7679.16</v>
      </c>
      <c r="D1684" s="2">
        <v>0</v>
      </c>
      <c r="E1684" s="2">
        <v>0</v>
      </c>
      <c r="F1684" s="2">
        <v>0</v>
      </c>
      <c r="G1684" s="3">
        <f t="shared" si="70"/>
        <v>790.9534799999999</v>
      </c>
      <c r="H1684" s="3">
        <f t="shared" si="71"/>
        <v>0.15999999999985448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50856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1801887.17</v>
      </c>
      <c r="I17" s="275">
        <f>'PR-RAS'!E6</f>
        <v>1976128.3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1737229.83</v>
      </c>
      <c r="I18" s="275">
        <f>'PR-RAS'!E152</f>
        <v>2122044.48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60347.669999999736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131222.19000000012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962673.99999999977</v>
      </c>
      <c r="I22" s="275">
        <f>BILANCA!E7</f>
        <v>951111.2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162131.48000000001</v>
      </c>
      <c r="I23" s="275">
        <f>BILANCA!E69</f>
        <v>140325.78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101752.30999999998</v>
      </c>
      <c r="I24" s="275">
        <f>BILANCA!E177</f>
        <v>156350.94000000003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1023053.17</v>
      </c>
      <c r="I25" s="275">
        <f>BILANCA!E251</f>
        <v>935086.04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1777078.95</v>
      </c>
      <c r="I30" s="275">
        <f>'RAS-funkcijski'!E114</f>
        <v>2167698.16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1777078.95</v>
      </c>
      <c r="I31" s="275">
        <f>'RAS-funkcijski'!E141</f>
        <v>2167698.16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5314.6</v>
      </c>
      <c r="I33" s="275">
        <f>'P-VRIO'!E5</f>
        <v>29284.95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5314.6</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101752.31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156350.93999999994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156350.94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72" zoomScale="120" zoomScaleNormal="120" workbookViewId="0">
      <selection activeCell="E172" sqref="E1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1801887.17</v>
      </c>
      <c r="E6" s="60">
        <f>E7+E43+E49+E82+E106+E125+E134+E140</f>
        <v>1976128.3</v>
      </c>
      <c r="F6" s="45">
        <f t="shared" ref="F6:F132" si="0">IF(D6&lt;&gt;0,IF(E6/D6&gt;=100,"&gt;&gt;100",E6/D6*100),"-")</f>
        <v>109.66992456025979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1329370</v>
      </c>
      <c r="E49" s="60">
        <f>E50+E53+E58+E61+E64+E68+E71+E74+E77</f>
        <v>1440478.66</v>
      </c>
      <c r="F49" s="45">
        <f t="shared" si="0"/>
        <v>108.35799363608325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1328982.1299999999</v>
      </c>
      <c r="E68" s="60">
        <f t="shared" si="11"/>
        <v>1440334.66</v>
      </c>
      <c r="F68" s="45">
        <f t="shared" si="0"/>
        <v>108.37878309168838</v>
      </c>
    </row>
    <row r="69" spans="1:6" ht="12.75" customHeight="1" x14ac:dyDescent="0.2">
      <c r="A69" s="63" t="s">
        <v>141</v>
      </c>
      <c r="B69" s="64" t="s">
        <v>142</v>
      </c>
      <c r="C69" s="247" t="s">
        <v>141</v>
      </c>
      <c r="D69" s="194">
        <v>1308274.21</v>
      </c>
      <c r="E69" s="194">
        <v>1389686.71</v>
      </c>
      <c r="F69" s="45">
        <f t="shared" si="0"/>
        <v>106.2228926762991</v>
      </c>
    </row>
    <row r="70" spans="1:6" ht="24" x14ac:dyDescent="0.2">
      <c r="A70" s="63" t="s">
        <v>143</v>
      </c>
      <c r="B70" s="64" t="s">
        <v>144</v>
      </c>
      <c r="C70" s="247" t="s">
        <v>143</v>
      </c>
      <c r="D70" s="194">
        <v>20707.919999999998</v>
      </c>
      <c r="E70" s="194">
        <v>50647.95</v>
      </c>
      <c r="F70" s="45">
        <f t="shared" si="0"/>
        <v>244.58250756232397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387.87</v>
      </c>
      <c r="E77" s="60">
        <f t="shared" si="14"/>
        <v>144</v>
      </c>
      <c r="F77" s="45">
        <f t="shared" si="0"/>
        <v>37.125841132338152</v>
      </c>
    </row>
    <row r="78" spans="1:6" ht="12.75" customHeight="1" x14ac:dyDescent="0.2">
      <c r="A78" s="63">
        <v>6391</v>
      </c>
      <c r="B78" s="64" t="s">
        <v>159</v>
      </c>
      <c r="C78" s="247" t="s">
        <v>160</v>
      </c>
      <c r="D78" s="194">
        <v>120</v>
      </c>
      <c r="E78" s="194">
        <v>144</v>
      </c>
      <c r="F78" s="45">
        <f t="shared" si="0"/>
        <v>120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267.87</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50138.879999999997</v>
      </c>
      <c r="E106" s="60">
        <f>E107+E112+E120+E124</f>
        <v>64143.56</v>
      </c>
      <c r="F106" s="45">
        <f t="shared" si="0"/>
        <v>127.9317766970463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50138.879999999997</v>
      </c>
      <c r="E112" s="60">
        <f t="shared" si="20"/>
        <v>64143.56</v>
      </c>
      <c r="F112" s="45">
        <f t="shared" si="0"/>
        <v>127.9317766970463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50138.879999999997</v>
      </c>
      <c r="E117" s="194">
        <v>64143.56</v>
      </c>
      <c r="F117" s="45">
        <f t="shared" si="0"/>
        <v>127.9317766970463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27772.11</v>
      </c>
      <c r="E125" s="60">
        <f t="shared" si="22"/>
        <v>30059.279999999999</v>
      </c>
      <c r="F125" s="45">
        <f t="shared" si="0"/>
        <v>108.23549236986314</v>
      </c>
    </row>
    <row r="126" spans="1:6" ht="12.75" customHeight="1" x14ac:dyDescent="0.2">
      <c r="A126" s="63">
        <v>661</v>
      </c>
      <c r="B126" s="65" t="s">
        <v>255</v>
      </c>
      <c r="C126" s="247" t="s">
        <v>256</v>
      </c>
      <c r="D126" s="60">
        <f t="shared" ref="D126:E126" si="23">SUM(D127:D128)</f>
        <v>27772.11</v>
      </c>
      <c r="E126" s="60">
        <f t="shared" si="23"/>
        <v>30059.279999999999</v>
      </c>
      <c r="F126" s="45">
        <f t="shared" si="0"/>
        <v>108.23549236986314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27772.11</v>
      </c>
      <c r="E128" s="194">
        <v>30059.279999999999</v>
      </c>
      <c r="F128" s="45">
        <f t="shared" si="0"/>
        <v>108.23549236986314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394606.18</v>
      </c>
      <c r="E134" s="60">
        <f t="shared" si="25"/>
        <v>441446.8</v>
      </c>
      <c r="F134" s="45">
        <f t="shared" ref="F134:F229" si="26">IF(D134&lt;&gt;0,IF(E134/D134&gt;=100,"&gt;&gt;100",E134/D134*100),"-")</f>
        <v>111.87021956929311</v>
      </c>
    </row>
    <row r="135" spans="1:6" ht="24" x14ac:dyDescent="0.2">
      <c r="A135" s="63">
        <v>671</v>
      </c>
      <c r="B135" s="182" t="s">
        <v>273</v>
      </c>
      <c r="C135" s="247" t="s">
        <v>274</v>
      </c>
      <c r="D135" s="60">
        <f t="shared" ref="D135:E135" si="27">SUM(D136:D138)</f>
        <v>394606.18</v>
      </c>
      <c r="E135" s="60">
        <f t="shared" si="27"/>
        <v>441446.8</v>
      </c>
      <c r="F135" s="45">
        <f t="shared" si="26"/>
        <v>111.87021956929311</v>
      </c>
    </row>
    <row r="136" spans="1:6" ht="12.75" customHeight="1" x14ac:dyDescent="0.2">
      <c r="A136" s="63">
        <v>6711</v>
      </c>
      <c r="B136" s="65" t="s">
        <v>275</v>
      </c>
      <c r="C136" s="247" t="s">
        <v>276</v>
      </c>
      <c r="D136" s="194">
        <v>388595.25</v>
      </c>
      <c r="E136" s="194">
        <v>440848.5</v>
      </c>
      <c r="F136" s="45">
        <f t="shared" si="26"/>
        <v>113.44670322141097</v>
      </c>
    </row>
    <row r="137" spans="1:6" ht="24" x14ac:dyDescent="0.2">
      <c r="A137" s="63">
        <v>6712</v>
      </c>
      <c r="B137" s="182" t="s">
        <v>277</v>
      </c>
      <c r="C137" s="247" t="s">
        <v>278</v>
      </c>
      <c r="D137" s="194">
        <v>6010.93</v>
      </c>
      <c r="E137" s="194">
        <v>598.29999999999995</v>
      </c>
      <c r="F137" s="45">
        <f t="shared" si="26"/>
        <v>9.9535346443894692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1737229.83</v>
      </c>
      <c r="E152" s="60">
        <f>E153+E164+E202+E221+E230+E262+E273</f>
        <v>2122044.48</v>
      </c>
      <c r="F152" s="45">
        <f t="shared" si="26"/>
        <v>122.1510501002622</v>
      </c>
    </row>
    <row r="153" spans="1:6" ht="12.75" customHeight="1" x14ac:dyDescent="0.2">
      <c r="A153" s="63">
        <v>31</v>
      </c>
      <c r="B153" s="64" t="s">
        <v>308</v>
      </c>
      <c r="C153" s="247" t="s">
        <v>3</v>
      </c>
      <c r="D153" s="60">
        <f t="shared" ref="D153:E153" si="30">D154+D159+D160</f>
        <v>1309434.3900000001</v>
      </c>
      <c r="E153" s="60">
        <f t="shared" si="30"/>
        <v>1553989.1800000002</v>
      </c>
      <c r="F153" s="45">
        <f t="shared" si="26"/>
        <v>118.67636835168199</v>
      </c>
    </row>
    <row r="154" spans="1:6" ht="12.75" customHeight="1" x14ac:dyDescent="0.2">
      <c r="A154" s="63">
        <v>311</v>
      </c>
      <c r="B154" s="64" t="s">
        <v>309</v>
      </c>
      <c r="C154" s="247" t="s">
        <v>310</v>
      </c>
      <c r="D154" s="60">
        <f t="shared" ref="D154:E154" si="31">SUM(D155:D158)</f>
        <v>1075759.58</v>
      </c>
      <c r="E154" s="60">
        <f t="shared" si="31"/>
        <v>1291820.9000000001</v>
      </c>
      <c r="F154" s="45">
        <f t="shared" si="26"/>
        <v>120.08453598897999</v>
      </c>
    </row>
    <row r="155" spans="1:6" ht="12.75" customHeight="1" x14ac:dyDescent="0.2">
      <c r="A155" s="63">
        <v>3111</v>
      </c>
      <c r="B155" s="64" t="s">
        <v>311</v>
      </c>
      <c r="C155" s="247" t="s">
        <v>312</v>
      </c>
      <c r="D155" s="194">
        <v>1053690.45</v>
      </c>
      <c r="E155" s="194">
        <v>1265780.6200000001</v>
      </c>
      <c r="F155" s="45">
        <f t="shared" si="26"/>
        <v>120.12831852087112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19180.82</v>
      </c>
      <c r="E157" s="194">
        <v>17800.29</v>
      </c>
      <c r="F157" s="45">
        <f t="shared" si="26"/>
        <v>92.80254963030778</v>
      </c>
    </row>
    <row r="158" spans="1:6" ht="12.75" customHeight="1" x14ac:dyDescent="0.2">
      <c r="A158" s="63">
        <v>3114</v>
      </c>
      <c r="B158" s="65" t="s">
        <v>317</v>
      </c>
      <c r="C158" s="247" t="s">
        <v>318</v>
      </c>
      <c r="D158" s="194">
        <v>2888.31</v>
      </c>
      <c r="E158" s="194">
        <v>8239.99</v>
      </c>
      <c r="F158" s="45">
        <f t="shared" si="26"/>
        <v>285.28759032098355</v>
      </c>
    </row>
    <row r="159" spans="1:6" ht="12.75" customHeight="1" x14ac:dyDescent="0.2">
      <c r="A159" s="63">
        <v>312</v>
      </c>
      <c r="B159" s="65" t="s">
        <v>319</v>
      </c>
      <c r="C159" s="247" t="s">
        <v>320</v>
      </c>
      <c r="D159" s="194">
        <v>56198.48</v>
      </c>
      <c r="E159" s="194">
        <v>49094.2</v>
      </c>
      <c r="F159" s="45">
        <f t="shared" si="26"/>
        <v>87.358590481450733</v>
      </c>
    </row>
    <row r="160" spans="1:6" ht="12.75" customHeight="1" x14ac:dyDescent="0.2">
      <c r="A160" s="63">
        <v>313</v>
      </c>
      <c r="B160" s="65" t="s">
        <v>321</v>
      </c>
      <c r="C160" s="247" t="s">
        <v>322</v>
      </c>
      <c r="D160" s="60">
        <f t="shared" ref="D160:E160" si="32">SUM(D161:D163)</f>
        <v>177476.33</v>
      </c>
      <c r="E160" s="60">
        <f t="shared" si="32"/>
        <v>213074.08</v>
      </c>
      <c r="F160" s="45">
        <f t="shared" si="26"/>
        <v>120.05774516522851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177476.33</v>
      </c>
      <c r="E162" s="194">
        <v>213074.08</v>
      </c>
      <c r="F162" s="45">
        <f t="shared" si="26"/>
        <v>120.05774516522851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392305.48999999993</v>
      </c>
      <c r="E164" s="60">
        <f>E165+E170+E178+E188+E189+E194</f>
        <v>523735.19999999995</v>
      </c>
      <c r="F164" s="45">
        <f t="shared" si="26"/>
        <v>133.50187885466502</v>
      </c>
    </row>
    <row r="165" spans="1:6" ht="12.75" customHeight="1" x14ac:dyDescent="0.2">
      <c r="A165" s="63">
        <v>321</v>
      </c>
      <c r="B165" s="64" t="s">
        <v>331</v>
      </c>
      <c r="C165" s="247" t="s">
        <v>332</v>
      </c>
      <c r="D165" s="60">
        <f t="shared" ref="D165:E165" si="33">SUM(D166:D169)</f>
        <v>56244.609999999993</v>
      </c>
      <c r="E165" s="60">
        <f t="shared" si="33"/>
        <v>54238.66</v>
      </c>
      <c r="F165" s="45">
        <f t="shared" si="26"/>
        <v>96.433524919098929</v>
      </c>
    </row>
    <row r="166" spans="1:6" ht="12.75" customHeight="1" x14ac:dyDescent="0.2">
      <c r="A166" s="63">
        <v>3211</v>
      </c>
      <c r="B166" s="64" t="s">
        <v>333</v>
      </c>
      <c r="C166" s="247" t="s">
        <v>334</v>
      </c>
      <c r="D166" s="194">
        <v>7231.7</v>
      </c>
      <c r="E166" s="194">
        <v>5573.05</v>
      </c>
      <c r="F166" s="45">
        <f t="shared" si="26"/>
        <v>77.064175781628123</v>
      </c>
    </row>
    <row r="167" spans="1:6" ht="12.75" customHeight="1" x14ac:dyDescent="0.2">
      <c r="A167" s="63">
        <v>3212</v>
      </c>
      <c r="B167" s="64" t="s">
        <v>335</v>
      </c>
      <c r="C167" s="247" t="s">
        <v>336</v>
      </c>
      <c r="D167" s="194">
        <v>42627.21</v>
      </c>
      <c r="E167" s="194">
        <v>42847.41</v>
      </c>
      <c r="F167" s="45">
        <f t="shared" si="26"/>
        <v>100.51657145752679</v>
      </c>
    </row>
    <row r="168" spans="1:6" ht="12.75" customHeight="1" x14ac:dyDescent="0.2">
      <c r="A168" s="63">
        <v>3213</v>
      </c>
      <c r="B168" s="64" t="s">
        <v>337</v>
      </c>
      <c r="C168" s="247" t="s">
        <v>338</v>
      </c>
      <c r="D168" s="194">
        <v>6385.7</v>
      </c>
      <c r="E168" s="194">
        <v>5818.2</v>
      </c>
      <c r="F168" s="45">
        <f t="shared" si="26"/>
        <v>91.112955509967591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192892.80999999997</v>
      </c>
      <c r="E170" s="60">
        <f t="shared" si="34"/>
        <v>265513.08</v>
      </c>
      <c r="F170" s="45">
        <f t="shared" si="26"/>
        <v>137.64799216725604</v>
      </c>
    </row>
    <row r="171" spans="1:6" ht="12.75" customHeight="1" x14ac:dyDescent="0.2">
      <c r="A171" s="63">
        <v>3221</v>
      </c>
      <c r="B171" s="64" t="s">
        <v>343</v>
      </c>
      <c r="C171" s="247" t="s">
        <v>344</v>
      </c>
      <c r="D171" s="194">
        <v>17805.23</v>
      </c>
      <c r="E171" s="194">
        <v>21580.54</v>
      </c>
      <c r="F171" s="45">
        <f t="shared" si="26"/>
        <v>121.20337676064842</v>
      </c>
    </row>
    <row r="172" spans="1:6" ht="12.75" customHeight="1" x14ac:dyDescent="0.2">
      <c r="A172" s="63">
        <v>3222</v>
      </c>
      <c r="B172" s="64" t="s">
        <v>345</v>
      </c>
      <c r="C172" s="247" t="s">
        <v>346</v>
      </c>
      <c r="D172" s="194">
        <v>94584.89</v>
      </c>
      <c r="E172" s="194">
        <v>135711.32999999999</v>
      </c>
      <c r="F172" s="45">
        <f t="shared" si="26"/>
        <v>143.48098306188228</v>
      </c>
    </row>
    <row r="173" spans="1:6" ht="12.75" customHeight="1" x14ac:dyDescent="0.2">
      <c r="A173" s="63">
        <v>3223</v>
      </c>
      <c r="B173" s="65" t="s">
        <v>347</v>
      </c>
      <c r="C173" s="247" t="s">
        <v>348</v>
      </c>
      <c r="D173" s="194">
        <v>79319.86</v>
      </c>
      <c r="E173" s="194">
        <v>103373.09</v>
      </c>
      <c r="F173" s="45">
        <f t="shared" si="26"/>
        <v>130.32434752154126</v>
      </c>
    </row>
    <row r="174" spans="1:6" ht="12.75" customHeight="1" x14ac:dyDescent="0.2">
      <c r="A174" s="63">
        <v>3224</v>
      </c>
      <c r="B174" s="65" t="s">
        <v>349</v>
      </c>
      <c r="C174" s="247" t="s">
        <v>350</v>
      </c>
      <c r="D174" s="194">
        <v>986.84</v>
      </c>
      <c r="E174" s="194">
        <v>4625.28</v>
      </c>
      <c r="F174" s="45">
        <f t="shared" si="26"/>
        <v>468.69603988488507</v>
      </c>
    </row>
    <row r="175" spans="1:6" ht="12.75" customHeight="1" x14ac:dyDescent="0.2">
      <c r="A175" s="63">
        <v>3225</v>
      </c>
      <c r="B175" s="65" t="s">
        <v>351</v>
      </c>
      <c r="C175" s="247" t="s">
        <v>352</v>
      </c>
      <c r="D175" s="194">
        <v>178.5</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17.489999999999998</v>
      </c>
      <c r="E177" s="194">
        <v>222.84</v>
      </c>
      <c r="F177" s="45">
        <f t="shared" si="26"/>
        <v>1274.0994854202402</v>
      </c>
    </row>
    <row r="178" spans="1:6" ht="12.75" customHeight="1" x14ac:dyDescent="0.2">
      <c r="A178" s="63">
        <v>323</v>
      </c>
      <c r="B178" s="65" t="s">
        <v>357</v>
      </c>
      <c r="C178" s="247" t="s">
        <v>358</v>
      </c>
      <c r="D178" s="60">
        <f t="shared" ref="D178:E178" si="35">SUM(D179:D187)</f>
        <v>123799.61999999998</v>
      </c>
      <c r="E178" s="60">
        <f t="shared" si="35"/>
        <v>180767.36000000002</v>
      </c>
      <c r="F178" s="45">
        <f t="shared" si="26"/>
        <v>146.01608631755093</v>
      </c>
    </row>
    <row r="179" spans="1:6" ht="12.75" customHeight="1" x14ac:dyDescent="0.2">
      <c r="A179" s="63">
        <v>3231</v>
      </c>
      <c r="B179" s="65" t="s">
        <v>359</v>
      </c>
      <c r="C179" s="247" t="s">
        <v>360</v>
      </c>
      <c r="D179" s="194">
        <v>36507.440000000002</v>
      </c>
      <c r="E179" s="194">
        <v>51030.37</v>
      </c>
      <c r="F179" s="45">
        <f t="shared" si="26"/>
        <v>139.78074058328934</v>
      </c>
    </row>
    <row r="180" spans="1:6" ht="12.75" customHeight="1" x14ac:dyDescent="0.2">
      <c r="A180" s="63">
        <v>3232</v>
      </c>
      <c r="B180" s="65" t="s">
        <v>361</v>
      </c>
      <c r="C180" s="247" t="s">
        <v>362</v>
      </c>
      <c r="D180" s="194">
        <v>54011.34</v>
      </c>
      <c r="E180" s="194">
        <v>67650.52</v>
      </c>
      <c r="F180" s="45">
        <f t="shared" si="26"/>
        <v>125.25243772881771</v>
      </c>
    </row>
    <row r="181" spans="1:6" ht="12.75" customHeight="1" x14ac:dyDescent="0.2">
      <c r="A181" s="63">
        <v>3233</v>
      </c>
      <c r="B181" s="65" t="s">
        <v>363</v>
      </c>
      <c r="C181" s="247" t="s">
        <v>364</v>
      </c>
      <c r="D181" s="194">
        <v>1014</v>
      </c>
      <c r="E181" s="194">
        <v>849</v>
      </c>
      <c r="F181" s="45">
        <f t="shared" si="26"/>
        <v>83.727810650887562</v>
      </c>
    </row>
    <row r="182" spans="1:6" ht="12.75" customHeight="1" x14ac:dyDescent="0.2">
      <c r="A182" s="63">
        <v>3234</v>
      </c>
      <c r="B182" s="65" t="s">
        <v>365</v>
      </c>
      <c r="C182" s="247" t="s">
        <v>366</v>
      </c>
      <c r="D182" s="194">
        <v>14476.93</v>
      </c>
      <c r="E182" s="194">
        <v>14654.16</v>
      </c>
      <c r="F182" s="45">
        <f t="shared" si="26"/>
        <v>101.22422364410133</v>
      </c>
    </row>
    <row r="183" spans="1:6" ht="12.75" customHeight="1" x14ac:dyDescent="0.2">
      <c r="A183" s="63">
        <v>3235</v>
      </c>
      <c r="B183" s="64" t="s">
        <v>367</v>
      </c>
      <c r="C183" s="247" t="s">
        <v>368</v>
      </c>
      <c r="D183" s="194">
        <v>1223.43</v>
      </c>
      <c r="E183" s="194">
        <v>1223.43</v>
      </c>
      <c r="F183" s="45">
        <f t="shared" si="26"/>
        <v>100</v>
      </c>
    </row>
    <row r="184" spans="1:6" ht="12.75" customHeight="1" x14ac:dyDescent="0.2">
      <c r="A184" s="63">
        <v>3236</v>
      </c>
      <c r="B184" s="64" t="s">
        <v>369</v>
      </c>
      <c r="C184" s="247" t="s">
        <v>370</v>
      </c>
      <c r="D184" s="194">
        <v>4143.8</v>
      </c>
      <c r="E184" s="194">
        <v>4692.7</v>
      </c>
      <c r="F184" s="45">
        <f t="shared" si="26"/>
        <v>113.24629567064046</v>
      </c>
    </row>
    <row r="185" spans="1:6" ht="12.75" customHeight="1" x14ac:dyDescent="0.2">
      <c r="A185" s="63">
        <v>3237</v>
      </c>
      <c r="B185" s="64" t="s">
        <v>371</v>
      </c>
      <c r="C185" s="247" t="s">
        <v>372</v>
      </c>
      <c r="D185" s="194">
        <v>7273.06</v>
      </c>
      <c r="E185" s="194">
        <v>9616.6200000000008</v>
      </c>
      <c r="F185" s="45">
        <f t="shared" si="26"/>
        <v>132.22247582173117</v>
      </c>
    </row>
    <row r="186" spans="1:6" ht="12.75" customHeight="1" x14ac:dyDescent="0.2">
      <c r="A186" s="63">
        <v>3238</v>
      </c>
      <c r="B186" s="64" t="s">
        <v>373</v>
      </c>
      <c r="C186" s="247" t="s">
        <v>374</v>
      </c>
      <c r="D186" s="194">
        <v>2607.1799999999998</v>
      </c>
      <c r="E186" s="194">
        <v>2660.31</v>
      </c>
      <c r="F186" s="45">
        <f t="shared" si="26"/>
        <v>102.03783398154329</v>
      </c>
    </row>
    <row r="187" spans="1:6" ht="12.75" customHeight="1" x14ac:dyDescent="0.2">
      <c r="A187" s="63">
        <v>3239</v>
      </c>
      <c r="B187" s="64" t="s">
        <v>375</v>
      </c>
      <c r="C187" s="247" t="s">
        <v>376</v>
      </c>
      <c r="D187" s="194">
        <v>2542.44</v>
      </c>
      <c r="E187" s="194">
        <v>28390.25</v>
      </c>
      <c r="F187" s="45">
        <f t="shared" si="26"/>
        <v>1116.6536870093296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19368.449999999997</v>
      </c>
      <c r="E194" s="60">
        <f t="shared" si="36"/>
        <v>23216.1</v>
      </c>
      <c r="F194" s="45">
        <f t="shared" si="26"/>
        <v>119.8655545487636</v>
      </c>
    </row>
    <row r="195" spans="1:6" ht="12.75" customHeight="1" x14ac:dyDescent="0.2">
      <c r="A195" s="63">
        <v>3291</v>
      </c>
      <c r="B195" s="183" t="s">
        <v>391</v>
      </c>
      <c r="C195" s="247" t="s">
        <v>392</v>
      </c>
      <c r="D195" s="194">
        <v>4528.16</v>
      </c>
      <c r="E195" s="194">
        <v>4049.05</v>
      </c>
      <c r="F195" s="45">
        <f t="shared" si="26"/>
        <v>89.419322638776023</v>
      </c>
    </row>
    <row r="196" spans="1:6" ht="12.75" customHeight="1" x14ac:dyDescent="0.2">
      <c r="A196" s="63">
        <v>3292</v>
      </c>
      <c r="B196" s="64" t="s">
        <v>393</v>
      </c>
      <c r="C196" s="247" t="s">
        <v>394</v>
      </c>
      <c r="D196" s="194">
        <v>500.55</v>
      </c>
      <c r="E196" s="194">
        <v>7349.86</v>
      </c>
      <c r="F196" s="45">
        <f t="shared" si="26"/>
        <v>1468.3568075117369</v>
      </c>
    </row>
    <row r="197" spans="1:6" ht="12.75" customHeight="1" x14ac:dyDescent="0.2">
      <c r="A197" s="63">
        <v>3293</v>
      </c>
      <c r="B197" s="64" t="s">
        <v>395</v>
      </c>
      <c r="C197" s="247" t="s">
        <v>396</v>
      </c>
      <c r="D197" s="194">
        <v>919.3</v>
      </c>
      <c r="E197" s="194">
        <v>2077.9899999999998</v>
      </c>
      <c r="F197" s="45">
        <f t="shared" si="26"/>
        <v>226.04046557163056</v>
      </c>
    </row>
    <row r="198" spans="1:6" ht="12.75" customHeight="1" x14ac:dyDescent="0.2">
      <c r="A198" s="63">
        <v>3294</v>
      </c>
      <c r="B198" s="64" t="s">
        <v>397</v>
      </c>
      <c r="C198" s="247" t="s">
        <v>398</v>
      </c>
      <c r="D198" s="194">
        <v>463.09</v>
      </c>
      <c r="E198" s="194">
        <v>320</v>
      </c>
      <c r="F198" s="45">
        <f t="shared" si="26"/>
        <v>69.101038674987592</v>
      </c>
    </row>
    <row r="199" spans="1:6" ht="12.75" customHeight="1" x14ac:dyDescent="0.2">
      <c r="A199" s="63">
        <v>3295</v>
      </c>
      <c r="B199" s="64" t="s">
        <v>399</v>
      </c>
      <c r="C199" s="247" t="s">
        <v>400</v>
      </c>
      <c r="D199" s="194">
        <v>10000</v>
      </c>
      <c r="E199" s="194">
        <v>1828.7</v>
      </c>
      <c r="F199" s="45">
        <f t="shared" si="26"/>
        <v>18.286999999999999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2957.35</v>
      </c>
      <c r="E201" s="194">
        <v>7590.5</v>
      </c>
      <c r="F201" s="45">
        <f t="shared" si="26"/>
        <v>256.66559588821076</v>
      </c>
    </row>
    <row r="202" spans="1:6" ht="12.75" customHeight="1" x14ac:dyDescent="0.2">
      <c r="A202" s="63">
        <v>34</v>
      </c>
      <c r="B202" s="183" t="s">
        <v>405</v>
      </c>
      <c r="C202" s="247" t="s">
        <v>406</v>
      </c>
      <c r="D202" s="60">
        <f t="shared" ref="D202:E202" si="37">D203+D208+D216</f>
        <v>809.98</v>
      </c>
      <c r="E202" s="60">
        <f t="shared" si="37"/>
        <v>1052.05</v>
      </c>
      <c r="F202" s="45">
        <f t="shared" si="26"/>
        <v>129.88592310921257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809.98</v>
      </c>
      <c r="E216" s="60">
        <f t="shared" si="40"/>
        <v>1052.05</v>
      </c>
      <c r="F216" s="45">
        <f t="shared" si="26"/>
        <v>129.88592310921257</v>
      </c>
    </row>
    <row r="217" spans="1:6" ht="12.75" customHeight="1" x14ac:dyDescent="0.2">
      <c r="A217" s="63">
        <v>3431</v>
      </c>
      <c r="B217" s="182" t="s">
        <v>435</v>
      </c>
      <c r="C217" s="247" t="s">
        <v>436</v>
      </c>
      <c r="D217" s="194">
        <v>409.47</v>
      </c>
      <c r="E217" s="194">
        <v>901.07</v>
      </c>
      <c r="F217" s="45">
        <f t="shared" si="26"/>
        <v>220.05763548001073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400.51</v>
      </c>
      <c r="E220" s="194">
        <v>150.97999999999999</v>
      </c>
      <c r="F220" s="45">
        <f t="shared" si="26"/>
        <v>37.696936406082244</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33792.410000000003</v>
      </c>
      <c r="E262" s="60">
        <f t="shared" si="55"/>
        <v>40333.57</v>
      </c>
      <c r="F262" s="45">
        <f t="shared" ref="F262:F268" si="56">IF(D262&lt;&gt;0,IF(E262/D262&gt;=100,"&gt;&gt;100",E262/D262*100),"-")</f>
        <v>119.35689108885693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33792.410000000003</v>
      </c>
      <c r="E269" s="60">
        <f t="shared" si="58"/>
        <v>40333.57</v>
      </c>
      <c r="F269" s="45">
        <f t="shared" ref="F269:F272" si="59">IF(D269&lt;&gt;0,IF(E269/D269&gt;=100,"&gt;&gt;100",E269/D269*100),"-")</f>
        <v>119.35689108885693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33792.410000000003</v>
      </c>
      <c r="E271" s="194">
        <v>40333.57</v>
      </c>
      <c r="F271" s="45">
        <f t="shared" si="59"/>
        <v>119.35689108885693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887.56</v>
      </c>
      <c r="E273" s="60">
        <f t="shared" si="60"/>
        <v>2934.48</v>
      </c>
      <c r="F273" s="45">
        <f t="shared" ref="F273:F277" si="61">IF(D273&lt;&gt;0,IF(E273/D273&gt;=100,"&gt;&gt;100",E273/D273*100),"-")</f>
        <v>330.62328180630044</v>
      </c>
    </row>
    <row r="274" spans="1:6" ht="12.75" customHeight="1" x14ac:dyDescent="0.2">
      <c r="A274" s="63">
        <v>381</v>
      </c>
      <c r="B274" s="64" t="s">
        <v>540</v>
      </c>
      <c r="C274" s="247" t="s">
        <v>541</v>
      </c>
      <c r="D274" s="60">
        <f t="shared" ref="D274:E274" si="62">SUM(D275:D277)</f>
        <v>887.56</v>
      </c>
      <c r="E274" s="60">
        <f t="shared" si="62"/>
        <v>934.48</v>
      </c>
      <c r="F274" s="45">
        <f t="shared" si="61"/>
        <v>105.28640317274326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887.56</v>
      </c>
      <c r="E276" s="194">
        <v>934.48</v>
      </c>
      <c r="F276" s="45">
        <f t="shared" si="61"/>
        <v>105.28640317274326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2000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2000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1737229.83</v>
      </c>
      <c r="E299" s="60">
        <f>E152-E297+E298</f>
        <v>2122044.48</v>
      </c>
      <c r="F299" s="45">
        <f t="shared" si="68"/>
        <v>122.1510501002622</v>
      </c>
    </row>
    <row r="300" spans="1:6" ht="12.75" customHeight="1" x14ac:dyDescent="0.2">
      <c r="A300" s="63" t="s">
        <v>581</v>
      </c>
      <c r="B300" s="64" t="s">
        <v>592</v>
      </c>
      <c r="C300" s="247" t="s">
        <v>593</v>
      </c>
      <c r="D300" s="60">
        <f>IF(D6&gt;=D299,D6-D299,0)</f>
        <v>64657.339999999851</v>
      </c>
      <c r="E300" s="60">
        <f>IF(E6&gt;=E299,E6-E299,0)</f>
        <v>0</v>
      </c>
      <c r="F300" s="45">
        <f t="shared" si="68"/>
        <v>0</v>
      </c>
    </row>
    <row r="301" spans="1:6" ht="12.75" customHeight="1" x14ac:dyDescent="0.2">
      <c r="A301" s="63" t="s">
        <v>581</v>
      </c>
      <c r="B301" s="64" t="s">
        <v>594</v>
      </c>
      <c r="C301" s="247" t="s">
        <v>595</v>
      </c>
      <c r="D301" s="60">
        <f>IF(D299&gt;=D6,D299-D6,0)</f>
        <v>0</v>
      </c>
      <c r="E301" s="60">
        <f>IF(E299&gt;=E6,E299-E6,0)</f>
        <v>145916.17999999993</v>
      </c>
      <c r="F301" s="45" t="str">
        <f t="shared" si="68"/>
        <v>-</v>
      </c>
    </row>
    <row r="302" spans="1:6" ht="12.75" customHeight="1" x14ac:dyDescent="0.2">
      <c r="A302" s="63">
        <v>92211</v>
      </c>
      <c r="B302" s="64" t="s">
        <v>596</v>
      </c>
      <c r="C302" s="247" t="s">
        <v>597</v>
      </c>
      <c r="D302" s="194">
        <v>35539.449999999997</v>
      </c>
      <c r="E302" s="194">
        <v>60347.67</v>
      </c>
      <c r="F302" s="45">
        <f t="shared" si="68"/>
        <v>169.80473811496802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31.5</v>
      </c>
      <c r="E304" s="194">
        <v>115197.03</v>
      </c>
      <c r="F304" s="45" t="str">
        <f t="shared" si="68"/>
        <v>&gt;&gt;100</v>
      </c>
    </row>
    <row r="305" spans="1:6" ht="12" x14ac:dyDescent="0.2">
      <c r="A305" s="63">
        <v>9661</v>
      </c>
      <c r="B305" s="220" t="s">
        <v>602</v>
      </c>
      <c r="C305" s="247" t="s">
        <v>603</v>
      </c>
      <c r="D305" s="194">
        <v>31.5</v>
      </c>
      <c r="E305" s="194">
        <v>0</v>
      </c>
      <c r="F305" s="45">
        <f t="shared" si="68"/>
        <v>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39849.120000000003</v>
      </c>
      <c r="E360" s="60">
        <f t="shared" si="86"/>
        <v>45653.68</v>
      </c>
      <c r="F360" s="45">
        <f t="shared" si="72"/>
        <v>114.56634425051293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39849.120000000003</v>
      </c>
      <c r="E373" s="60">
        <f t="shared" si="90"/>
        <v>45653.68</v>
      </c>
      <c r="F373" s="45">
        <f t="shared" si="72"/>
        <v>114.56634425051293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6809.08</v>
      </c>
      <c r="E379" s="60">
        <f t="shared" si="92"/>
        <v>7047.43</v>
      </c>
      <c r="F379" s="45">
        <f t="shared" si="72"/>
        <v>103.50047289795393</v>
      </c>
    </row>
    <row r="380" spans="1:6" ht="12.75" customHeight="1" x14ac:dyDescent="0.2">
      <c r="A380" s="63">
        <v>4221</v>
      </c>
      <c r="B380" s="64" t="s">
        <v>647</v>
      </c>
      <c r="C380" s="247" t="s">
        <v>739</v>
      </c>
      <c r="D380" s="194">
        <v>0</v>
      </c>
      <c r="E380" s="194">
        <v>398.75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4387.04</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6593.1</v>
      </c>
      <c r="E384" s="192">
        <v>1562.64</v>
      </c>
      <c r="F384" s="71">
        <f t="shared" si="72"/>
        <v>23.701142103107795</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215.98</v>
      </c>
      <c r="E386" s="194">
        <v>699</v>
      </c>
      <c r="F386" s="45">
        <f t="shared" si="72"/>
        <v>323.64107787758127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33040.04</v>
      </c>
      <c r="E393" s="60">
        <f t="shared" si="94"/>
        <v>38606.25</v>
      </c>
      <c r="F393" s="45">
        <f t="shared" si="72"/>
        <v>116.84686217086903</v>
      </c>
    </row>
    <row r="394" spans="1:6" ht="12.75" customHeight="1" x14ac:dyDescent="0.2">
      <c r="A394" s="63">
        <v>4241</v>
      </c>
      <c r="B394" s="64" t="s">
        <v>756</v>
      </c>
      <c r="C394" s="247" t="s">
        <v>757</v>
      </c>
      <c r="D394" s="194">
        <v>33040.04</v>
      </c>
      <c r="E394" s="194">
        <v>38606.25</v>
      </c>
      <c r="F394" s="45">
        <f t="shared" si="72"/>
        <v>116.84686217086903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39849.120000000003</v>
      </c>
      <c r="E418" s="60">
        <f t="shared" si="102"/>
        <v>45653.68</v>
      </c>
      <c r="F418" s="45">
        <f t="shared" si="72"/>
        <v>114.56634425051293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1801887.17</v>
      </c>
      <c r="E422" s="60">
        <f>E6+E308</f>
        <v>1976128.3</v>
      </c>
      <c r="F422" s="45">
        <f t="shared" si="72"/>
        <v>109.66992456025979</v>
      </c>
    </row>
    <row r="423" spans="1:6" ht="12.75" customHeight="1" x14ac:dyDescent="0.2">
      <c r="A423" s="63" t="s">
        <v>581</v>
      </c>
      <c r="B423" s="64" t="s">
        <v>804</v>
      </c>
      <c r="C423" s="247" t="s">
        <v>805</v>
      </c>
      <c r="D423" s="60">
        <f t="shared" ref="D423:E423" si="103">D299+D360</f>
        <v>1777078.9500000002</v>
      </c>
      <c r="E423" s="60">
        <f t="shared" si="103"/>
        <v>2167698.16</v>
      </c>
      <c r="F423" s="45">
        <f t="shared" si="72"/>
        <v>121.98097107615844</v>
      </c>
    </row>
    <row r="424" spans="1:6" ht="12.75" customHeight="1" x14ac:dyDescent="0.2">
      <c r="A424" s="63" t="s">
        <v>581</v>
      </c>
      <c r="B424" s="64" t="s">
        <v>806</v>
      </c>
      <c r="C424" s="247" t="s">
        <v>807</v>
      </c>
      <c r="D424" s="60">
        <f t="shared" ref="D424:E424" si="104">IF(D422&gt;=D423,D422-D423,0)</f>
        <v>24808.219999999739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191569.8600000001</v>
      </c>
      <c r="F425" s="45" t="str">
        <f t="shared" si="72"/>
        <v>-</v>
      </c>
    </row>
    <row r="426" spans="1:6" ht="12.75" customHeight="1" x14ac:dyDescent="0.2">
      <c r="A426" s="251" t="s">
        <v>810</v>
      </c>
      <c r="B426" s="183" t="s">
        <v>811</v>
      </c>
      <c r="C426" s="252" t="s">
        <v>812</v>
      </c>
      <c r="D426" s="60">
        <f t="shared" ref="D426:E426" si="106">IF(D302-D303+D419-D420&gt;=0,D302-D303+D419-D420,0)</f>
        <v>35539.449999999997</v>
      </c>
      <c r="E426" s="60">
        <f t="shared" si="106"/>
        <v>60347.67</v>
      </c>
      <c r="F426" s="45">
        <f t="shared" si="72"/>
        <v>169.80473811496802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31.5</v>
      </c>
      <c r="E428" s="81">
        <f t="shared" si="108"/>
        <v>115197.03</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1801887.17</v>
      </c>
      <c r="E643" s="60">
        <f>E422+E430</f>
        <v>1976128.3</v>
      </c>
      <c r="F643" s="45">
        <f t="shared" si="109"/>
        <v>109.66992456025979</v>
      </c>
    </row>
    <row r="644" spans="1:6" ht="12.75" customHeight="1" x14ac:dyDescent="0.2">
      <c r="A644" s="63" t="s">
        <v>581</v>
      </c>
      <c r="B644" s="64" t="s">
        <v>1237</v>
      </c>
      <c r="C644" s="247" t="s">
        <v>1238</v>
      </c>
      <c r="D644" s="60">
        <f>D423+D535</f>
        <v>1777078.9500000002</v>
      </c>
      <c r="E644" s="60">
        <f>E423+E535</f>
        <v>2167698.16</v>
      </c>
      <c r="F644" s="45">
        <f t="shared" si="109"/>
        <v>121.98097107615844</v>
      </c>
    </row>
    <row r="645" spans="1:6" ht="12.75" customHeight="1" x14ac:dyDescent="0.2">
      <c r="A645" s="63" t="s">
        <v>581</v>
      </c>
      <c r="B645" s="64" t="s">
        <v>1239</v>
      </c>
      <c r="C645" s="247" t="s">
        <v>1240</v>
      </c>
      <c r="D645" s="60">
        <f t="shared" ref="D645:E645" si="163">IF(D643&gt;=D644,D643-D644,0)</f>
        <v>24808.219999999739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191569.8600000001</v>
      </c>
      <c r="F646" s="45" t="str">
        <f t="shared" si="109"/>
        <v>-</v>
      </c>
    </row>
    <row r="647" spans="1:6" ht="24" x14ac:dyDescent="0.2">
      <c r="A647" s="251" t="s">
        <v>1243</v>
      </c>
      <c r="B647" s="64" t="s">
        <v>1244</v>
      </c>
      <c r="C647" s="252" t="s">
        <v>1243</v>
      </c>
      <c r="D647" s="60">
        <f>IF(D426-D427+D641-D642&gt;=0,D426-D427+D641-D642,0)</f>
        <v>35539.449999999997</v>
      </c>
      <c r="E647" s="60">
        <f>IF(E426-E427+E641-E642&gt;=0,E426-E427+E641-E642,0)</f>
        <v>60347.67</v>
      </c>
      <c r="F647" s="45">
        <f t="shared" si="109"/>
        <v>169.80473811496802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60347.669999999736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131222.19000000012</v>
      </c>
      <c r="F650" s="45" t="str">
        <f t="shared" si="109"/>
        <v>-</v>
      </c>
    </row>
    <row r="651" spans="1:6" ht="24" x14ac:dyDescent="0.2">
      <c r="A651" s="249" t="s">
        <v>1251</v>
      </c>
      <c r="B651" s="184" t="s">
        <v>1252</v>
      </c>
      <c r="C651" s="250" t="s">
        <v>1251</v>
      </c>
      <c r="D651" s="196">
        <v>99336.38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34966.39</v>
      </c>
      <c r="E653" s="194">
        <v>61009.72</v>
      </c>
      <c r="F653" s="45">
        <f t="shared" ref="F653:F740" si="167">IF(D653&lt;&gt;0,IF(E653/D653&gt;=100,"&gt;&gt;100",E653/D653*100),"-")</f>
        <v>174.48103736187807</v>
      </c>
    </row>
    <row r="654" spans="1:6" ht="12.75" customHeight="1" x14ac:dyDescent="0.2">
      <c r="A654" s="63" t="s">
        <v>1256</v>
      </c>
      <c r="B654" s="64" t="s">
        <v>1257</v>
      </c>
      <c r="C654" s="247" t="s">
        <v>1256</v>
      </c>
      <c r="D654" s="194">
        <v>571490.97</v>
      </c>
      <c r="E654" s="194">
        <v>661084.26</v>
      </c>
      <c r="F654" s="45">
        <f t="shared" si="167"/>
        <v>115.67711384836055</v>
      </c>
    </row>
    <row r="655" spans="1:6" ht="12.75" customHeight="1" x14ac:dyDescent="0.2">
      <c r="A655" s="63" t="s">
        <v>1258</v>
      </c>
      <c r="B655" s="64" t="s">
        <v>1259</v>
      </c>
      <c r="C655" s="247" t="s">
        <v>1258</v>
      </c>
      <c r="D655" s="194">
        <v>545447.64</v>
      </c>
      <c r="E655" s="194">
        <v>699928.69</v>
      </c>
      <c r="F655" s="45">
        <f t="shared" si="167"/>
        <v>128.32188438838966</v>
      </c>
    </row>
    <row r="656" spans="1:6" ht="24" x14ac:dyDescent="0.2">
      <c r="A656" s="63">
        <v>11</v>
      </c>
      <c r="B656" s="64" t="s">
        <v>1260</v>
      </c>
      <c r="C656" s="247" t="s">
        <v>1261</v>
      </c>
      <c r="D656" s="60">
        <f t="shared" ref="D656:E656" si="168">+D653+D654-D655</f>
        <v>61009.719999999972</v>
      </c>
      <c r="E656" s="60">
        <f t="shared" si="168"/>
        <v>22165.290000000037</v>
      </c>
      <c r="F656" s="45">
        <f t="shared" si="167"/>
        <v>36.330751886748615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57</v>
      </c>
      <c r="E658" s="253">
        <v>58</v>
      </c>
      <c r="F658" s="45">
        <f t="shared" si="167"/>
        <v>101.75438596491229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57</v>
      </c>
      <c r="E660" s="253">
        <v>58</v>
      </c>
      <c r="F660" s="45">
        <f t="shared" si="167"/>
        <v>101.75438596491229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1308274.21</v>
      </c>
      <c r="E683" s="192">
        <v>1389686.71</v>
      </c>
      <c r="F683" s="71">
        <f t="shared" si="167"/>
        <v>106.2228926762991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20707.919999999998</v>
      </c>
      <c r="E685" s="194">
        <v>50647.95</v>
      </c>
      <c r="F685" s="45">
        <f t="shared" si="167"/>
        <v>244.58250756232397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49847.06</v>
      </c>
      <c r="E724" s="192">
        <v>61468.44</v>
      </c>
      <c r="F724" s="71">
        <f t="shared" si="167"/>
        <v>123.31407308675779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1894.36</v>
      </c>
      <c r="E732" s="192"/>
      <c r="F732" s="71">
        <f t="shared" si="167"/>
        <v>0</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42627.21</v>
      </c>
      <c r="E734" s="192">
        <v>42847.41</v>
      </c>
      <c r="F734" s="71">
        <f t="shared" si="167"/>
        <v>100.51657145752679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3520</v>
      </c>
      <c r="E736" s="194">
        <v>4073.94</v>
      </c>
      <c r="F736" s="45">
        <f t="shared" si="167"/>
        <v>115.73693181818182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2006.68</v>
      </c>
      <c r="E738" s="194">
        <v>7610.01</v>
      </c>
      <c r="F738" s="45">
        <f t="shared" si="167"/>
        <v>379.23385891123644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4528.16</v>
      </c>
      <c r="E741" s="192">
        <v>4049.05</v>
      </c>
      <c r="F741" s="71">
        <f t="shared" ref="F741:F1006" si="169">IF(D741&lt;&gt;0,IF(E741/D741&gt;=100,"&gt;&gt;100",E741/D741*100),"-")</f>
        <v>89.419322638776023</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1828.7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33792.410000000003</v>
      </c>
      <c r="E855" s="194">
        <v>40333.57</v>
      </c>
      <c r="F855" s="45">
        <f t="shared" si="169"/>
        <v>119.35689108885693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18" zoomScaleNormal="10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1124805.4799999997</v>
      </c>
      <c r="E6" s="180">
        <f t="shared" si="0"/>
        <v>1091436.98</v>
      </c>
      <c r="F6" s="181">
        <f t="shared" ref="F6:F298" si="1">IF(D6&gt;0,IF(E6/D6&gt;=100,"&gt;&gt;100",E6/D6*100),"-")</f>
        <v>97.033398165876662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962673.99999999977</v>
      </c>
      <c r="E7" s="79">
        <f t="shared" si="2"/>
        <v>951111.2</v>
      </c>
      <c r="F7" s="71">
        <f t="shared" si="1"/>
        <v>98.798887266094255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29.87</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29.87</v>
      </c>
      <c r="E11" s="192">
        <v>0</v>
      </c>
      <c r="F11" s="71">
        <f t="shared" si="1"/>
        <v>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962122.5299999998</v>
      </c>
      <c r="E12" s="79">
        <f t="shared" si="3"/>
        <v>950559.73</v>
      </c>
      <c r="F12" s="71">
        <f t="shared" si="1"/>
        <v>98.798198811538086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932787.95999999985</v>
      </c>
      <c r="E19" s="79">
        <f t="shared" si="5"/>
        <v>915865.03999999992</v>
      </c>
      <c r="F19" s="71">
        <f t="shared" si="1"/>
        <v>98.185769893513637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1093101.99</v>
      </c>
      <c r="E20" s="192">
        <v>1098055.74</v>
      </c>
      <c r="F20" s="71">
        <f t="shared" si="1"/>
        <v>100.45318278123344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127.75</v>
      </c>
      <c r="E21" s="192">
        <v>127.75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215.98</v>
      </c>
      <c r="E22" s="192">
        <v>4603.0200000000004</v>
      </c>
      <c r="F22" s="71">
        <f t="shared" si="1"/>
        <v>2131.2251134364296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4018.05</v>
      </c>
      <c r="E24" s="192">
        <v>4936.79</v>
      </c>
      <c r="F24" s="71">
        <f t="shared" si="1"/>
        <v>122.86532024240613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2232.9499999999998</v>
      </c>
      <c r="E25" s="192">
        <v>2232.9499999999998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11336.65</v>
      </c>
      <c r="E26" s="192">
        <v>13439.15</v>
      </c>
      <c r="F26" s="71">
        <f t="shared" si="1"/>
        <v>118.54604314325661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178245.41</v>
      </c>
      <c r="E28" s="192">
        <v>207530.36</v>
      </c>
      <c r="F28" s="71">
        <f t="shared" si="1"/>
        <v>116.42956752715259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6593.130000000001</v>
      </c>
      <c r="E29" s="79">
        <f t="shared" si="6"/>
        <v>6593.130000000001</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18084.27</v>
      </c>
      <c r="E30" s="192">
        <v>18084.27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11491.14</v>
      </c>
      <c r="E34" s="192">
        <v>11491.14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22741.440000000002</v>
      </c>
      <c r="E35" s="79">
        <f t="shared" si="7"/>
        <v>28101.559999999998</v>
      </c>
      <c r="F35" s="71">
        <f t="shared" si="1"/>
        <v>123.56983550733813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70621.850000000006</v>
      </c>
      <c r="E36" s="192">
        <v>75981.97</v>
      </c>
      <c r="F36" s="71">
        <f t="shared" si="1"/>
        <v>107.58988896495913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47880.41</v>
      </c>
      <c r="E40" s="192">
        <v>47880.41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1686.7</v>
      </c>
      <c r="E54" s="192">
        <v>1686.7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1686.7</v>
      </c>
      <c r="E55" s="192">
        <v>1686.7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551.47</v>
      </c>
      <c r="E63" s="79">
        <f>SUM(E64:E68)</f>
        <v>551.47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551.47</v>
      </c>
      <c r="E64" s="192">
        <v>551.47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162131.48000000001</v>
      </c>
      <c r="E69" s="79">
        <f>E70+E82+E88+E119+E135+E147+E165+E171</f>
        <v>140325.78</v>
      </c>
      <c r="F69" s="71">
        <f t="shared" si="1"/>
        <v>86.550606951839328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61009.72</v>
      </c>
      <c r="E70" s="79">
        <f t="shared" si="12"/>
        <v>22165.29</v>
      </c>
      <c r="F70" s="71">
        <f t="shared" si="1"/>
        <v>36.330751886748544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61009.72</v>
      </c>
      <c r="E71" s="79">
        <f t="shared" si="13"/>
        <v>22165.29</v>
      </c>
      <c r="F71" s="71">
        <f t="shared" si="1"/>
        <v>36.330751886748544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61009.72</v>
      </c>
      <c r="E73" s="192">
        <v>22165.29</v>
      </c>
      <c r="F73" s="71">
        <f t="shared" si="1"/>
        <v>36.330751886748544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1753.88</v>
      </c>
      <c r="E82" s="79">
        <f>SUM(E83:E85)-E86+E87</f>
        <v>2963.46</v>
      </c>
      <c r="F82" s="71">
        <f t="shared" si="1"/>
        <v>168.96594977991651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1753.88</v>
      </c>
      <c r="E87" s="192">
        <v>2963.46</v>
      </c>
      <c r="F87" s="71">
        <f t="shared" si="1"/>
        <v>168.96594977991651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31.5</v>
      </c>
      <c r="E147" s="79">
        <f t="shared" si="24"/>
        <v>115197.03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115197.03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115197.03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31.5</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99336.38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99336.38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1124805.48</v>
      </c>
      <c r="E176" s="79">
        <f>E177+E251</f>
        <v>1091436.98</v>
      </c>
      <c r="F176" s="71">
        <f t="shared" si="1"/>
        <v>97.033398165876648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101752.30999999998</v>
      </c>
      <c r="E177" s="79">
        <f>E178+E197+E203+E219+E247+E248</f>
        <v>156350.94000000003</v>
      </c>
      <c r="F177" s="71">
        <f t="shared" si="1"/>
        <v>153.6583690335876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101752.30999999998</v>
      </c>
      <c r="E178" s="79">
        <f>SUM(E179:E181)+E185+E186+SUM(E194:E196)</f>
        <v>147467.58000000002</v>
      </c>
      <c r="F178" s="71">
        <f t="shared" si="1"/>
        <v>144.92799229816015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97795.48</v>
      </c>
      <c r="E179" s="192">
        <v>128337.25</v>
      </c>
      <c r="F179" s="71">
        <f t="shared" si="1"/>
        <v>131.23024704209234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2696.65</v>
      </c>
      <c r="E180" s="192">
        <v>18999.89</v>
      </c>
      <c r="F180" s="71">
        <f t="shared" si="1"/>
        <v>704.5738230767804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130.44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130.44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1260.18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7679.16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7679.16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1204.2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1023053.17</v>
      </c>
      <c r="E251" s="79">
        <f>+E252+E255-E264+E274+E291</f>
        <v>935086.04</v>
      </c>
      <c r="F251" s="71">
        <f t="shared" si="1"/>
        <v>91.401509464068226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962674</v>
      </c>
      <c r="E252" s="79">
        <f>E253-E254</f>
        <v>951111.2</v>
      </c>
      <c r="F252" s="71">
        <f t="shared" si="1"/>
        <v>98.798887266094226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962674</v>
      </c>
      <c r="E253" s="192">
        <v>951111.2</v>
      </c>
      <c r="F253" s="71">
        <f t="shared" si="1"/>
        <v>98.798887266094226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60347.67</v>
      </c>
      <c r="E255" s="79">
        <f>E256-E260</f>
        <v>-131222.19</v>
      </c>
      <c r="F255" s="71">
        <f t="shared" si="1"/>
        <v>-217.44367263889393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73477.94</v>
      </c>
      <c r="E256" s="79">
        <f>SUM(E257:E259)</f>
        <v>5592.57</v>
      </c>
      <c r="F256" s="71">
        <f t="shared" si="1"/>
        <v>7.611223178004173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73477.94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5592.57</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13130.27</v>
      </c>
      <c r="E260" s="79">
        <f>SUM(E261:E263)</f>
        <v>136814.76</v>
      </c>
      <c r="F260" s="71">
        <f t="shared" si="1"/>
        <v>1041.979791733148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136814.76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13130.27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31.5</v>
      </c>
      <c r="E274" s="79">
        <f>SUM(E275:E277)+SUM(E286:E290)</f>
        <v>115197.03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115197.03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115197.03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31.5</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1179.8800000000001</v>
      </c>
      <c r="E297" s="79">
        <f t="shared" si="42"/>
        <v>1179.8800000000001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1179.8800000000001</v>
      </c>
      <c r="E298" s="193">
        <v>1179.8800000000001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31.5</v>
      </c>
      <c r="E303" s="192">
        <v>115197.03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1753.88</v>
      </c>
      <c r="E308" s="192">
        <v>2963.46</v>
      </c>
      <c r="F308" s="71">
        <f t="shared" si="43"/>
        <v>168.96594977991651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101752.31</v>
      </c>
      <c r="E337" s="192">
        <v>147467.57999999999</v>
      </c>
      <c r="F337" s="71">
        <f t="shared" si="43"/>
        <v>144.92799229816009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7679.16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23.42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1180.78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1179.8800000000001</v>
      </c>
      <c r="E387" s="192">
        <v>1179.8800000000001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35" sqref="E1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1777078.95</v>
      </c>
      <c r="E114" s="60">
        <f t="shared" si="22"/>
        <v>2167698.16</v>
      </c>
      <c r="F114" s="45">
        <f t="shared" si="1"/>
        <v>121.98097107615844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1682494.06</v>
      </c>
      <c r="E115" s="60">
        <f t="shared" si="23"/>
        <v>2031986.83</v>
      </c>
      <c r="F115" s="45">
        <f t="shared" si="1"/>
        <v>120.77230335065789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1682494.06</v>
      </c>
      <c r="E117" s="194">
        <v>2031986.83</v>
      </c>
      <c r="F117" s="45">
        <f t="shared" si="1"/>
        <v>120.77230335065789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94584.89</v>
      </c>
      <c r="E126" s="194">
        <v>135711.32999999999</v>
      </c>
      <c r="F126" s="45">
        <f t="shared" si="1"/>
        <v>143.48098306188228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1777078.95</v>
      </c>
      <c r="E141" s="81">
        <f t="shared" si="28"/>
        <v>2167698.16</v>
      </c>
      <c r="F141" s="61">
        <f t="shared" si="1"/>
        <v>121.98097107615844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F15" sqref="F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5314.6</v>
      </c>
      <c r="E5" s="82">
        <f t="shared" si="0"/>
        <v>29284.95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29284.95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29284.95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29284.95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5314.6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5314.6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5314.6</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C119" sqref="C11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101752.31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2107622.2800000003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12290.58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2036183.2400000002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1470849.62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521038.54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1052.05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40333.57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2000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909.46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45653.68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13494.78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2053023.6500000004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12290.58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1990467.9700000002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1440307.85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504735.3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921.61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40333.57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2000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2169.64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37974.519999999997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12290.58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156350.93999999994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156350.94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1204.2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147467.57999999999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7679.16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50856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2026-02-06T07:40:08Z</cp:lastPrinted>
  <dcterms:created xsi:type="dcterms:W3CDTF">2022-04-01T05:14:30Z</dcterms:created>
  <dcterms:modified xsi:type="dcterms:W3CDTF">2026-02-10T06:52:09Z</dcterms:modified>
</cp:coreProperties>
</file>